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bshalca\Desktop\PYJET PUBLIKIM REG 2023\PYJET PRESSRELEASE DHE TAB PER WEB 2024 ref 2023 perfundimtare\"/>
    </mc:Choice>
  </mc:AlternateContent>
  <xr:revisionPtr revIDLastSave="0" documentId="13_ncr:1_{7558151D-9C1C-4E36-8CCF-9E626A27E142}" xr6:coauthVersionLast="36" xr6:coauthVersionMax="36" xr10:uidLastSave="{00000000-0000-0000-0000-000000000000}"/>
  <bookViews>
    <workbookView xWindow="-360" yWindow="-60" windowWidth="9720" windowHeight="7320" tabRatio="798" xr2:uid="{00000000-000D-0000-FFFF-FFFF00000000}"/>
  </bookViews>
  <sheets>
    <sheet name="Sheet1" sheetId="42" r:id="rId1"/>
    <sheet name="Sheet2" sheetId="43" r:id="rId2"/>
  </sheets>
  <definedNames>
    <definedName name="a">#REF!</definedName>
  </definedNames>
  <calcPr calcId="191029"/>
</workbook>
</file>

<file path=xl/calcChain.xml><?xml version="1.0" encoding="utf-8"?>
<calcChain xmlns="http://schemas.openxmlformats.org/spreadsheetml/2006/main">
  <c r="H30" i="42" l="1"/>
  <c r="O30" i="42"/>
  <c r="T30" i="43" l="1"/>
  <c r="T29" i="43"/>
  <c r="T28" i="43"/>
  <c r="T27" i="43"/>
  <c r="T26" i="43"/>
  <c r="T25" i="43"/>
  <c r="O24" i="42" l="1"/>
  <c r="O33" i="43" l="1"/>
  <c r="O18" i="42" l="1"/>
  <c r="H18" i="42"/>
  <c r="O17" i="42"/>
  <c r="O16" i="42"/>
  <c r="O15" i="42"/>
  <c r="O14" i="42"/>
  <c r="O13" i="42"/>
  <c r="O12" i="42"/>
  <c r="O11" i="42"/>
  <c r="O10" i="42"/>
  <c r="O9" i="42"/>
  <c r="O8" i="42"/>
  <c r="O7" i="42"/>
</calcChain>
</file>

<file path=xl/sharedStrings.xml><?xml version="1.0" encoding="utf-8"?>
<sst xmlns="http://schemas.openxmlformats.org/spreadsheetml/2006/main" count="77" uniqueCount="54">
  <si>
    <t>*Emërtimet sipas Ligjit nr. 8906, dt 06.06.2002 "Për zonat e mbrojtura"</t>
  </si>
  <si>
    <t>Rezervat Natyror i Menaxhuar/Park Natyror   Managed Natural Reserves</t>
  </si>
  <si>
    <t>Gjithsej  Total</t>
  </si>
  <si>
    <t xml:space="preserve">Sipërfaqja (Ha) / Surface  (Ha)  </t>
  </si>
  <si>
    <t>Rezervë Strikte Natyrore /  Natural and Scientific Reserves</t>
  </si>
  <si>
    <t>Park Kombëtar  /  National Parks</t>
  </si>
  <si>
    <t>Monument Natyror  /  Nature Monuments</t>
  </si>
  <si>
    <t>Peizazh i Mbrojtur  /  Protected Landscape</t>
  </si>
  <si>
    <t>Zonë e Mbrojtur e Burimeve të Menaxhuara  /  Protected Resource Area</t>
  </si>
  <si>
    <t>Rezervë Strikte Natyrore  /  Natural and Scientific Reserves</t>
  </si>
  <si>
    <t>Park Kombëtar /   National Parks</t>
  </si>
  <si>
    <t>Peizazh i Mbrojtur / Protected Landscape</t>
  </si>
  <si>
    <t>Zonë e Mbrojtur e Burimeve të Menaxhuara /  Protected Resource Area</t>
  </si>
  <si>
    <t>Gjithsej / Total</t>
  </si>
  <si>
    <t>Viti / Year</t>
  </si>
  <si>
    <t>Numri I zonave  /   Number of zones</t>
  </si>
  <si>
    <t>*Denomination according to Law No 8906, date 06.06.2002 on "Protected area"</t>
  </si>
  <si>
    <t>ZONAT E  MBROJTURA</t>
  </si>
  <si>
    <t xml:space="preserve"> PROTECTED AREAS</t>
  </si>
  <si>
    <t xml:space="preserve">Sipërfaqja (Ha) </t>
  </si>
  <si>
    <t xml:space="preserve">Kategoria e zonës  së mbrojtura 
</t>
  </si>
  <si>
    <t xml:space="preserve"> Nature Monuments</t>
  </si>
  <si>
    <t xml:space="preserve"> Protected Landscape</t>
  </si>
  <si>
    <t xml:space="preserve"> Natural and Scientific Reserves</t>
  </si>
  <si>
    <t xml:space="preserve"> National Parks</t>
  </si>
  <si>
    <t>Park Natyror   Managed Natural Reserves</t>
  </si>
  <si>
    <t>Protected Resource Area</t>
  </si>
  <si>
    <t>Numri I zonave/(Nr)</t>
  </si>
  <si>
    <t>Rezervë Strikte Natyrore /  Strict Nature Reserve</t>
  </si>
  <si>
    <t>Strict Nature Reserve</t>
  </si>
  <si>
    <t>National Park</t>
  </si>
  <si>
    <t>Natural Monument</t>
  </si>
  <si>
    <t>Habitat/Species Management Area</t>
  </si>
  <si>
    <t>Protected Landscape/ Seascape</t>
  </si>
  <si>
    <t>Protected area with sustainable use of natural resources</t>
  </si>
  <si>
    <t>Monument Natyror  / Natural Monument</t>
  </si>
  <si>
    <t>Rezervat Natyror i Menaxhuar/Habitat/Species Management Area</t>
  </si>
  <si>
    <t>Peizazh i Mbrojtur  / Protected Landscape/ Seascape</t>
  </si>
  <si>
    <t>Zonë e Mbrojtur e Burimeve të Menaxhuara  / Protected area with sustainable use of natural resources</t>
  </si>
  <si>
    <t xml:space="preserve">Rezervë Strikte Natyrore </t>
  </si>
  <si>
    <t xml:space="preserve">Park Kombëtar </t>
  </si>
  <si>
    <t xml:space="preserve">Monument Natyror  </t>
  </si>
  <si>
    <t>Rezervat Natyror i Menaxhuar</t>
  </si>
  <si>
    <t>Peizazh i Mbrojtur</t>
  </si>
  <si>
    <t xml:space="preserve">Zonë e Mbrojtur e Burimeve të Menaxhuara </t>
  </si>
  <si>
    <r>
      <t>2022</t>
    </r>
    <r>
      <rPr>
        <b/>
        <sz val="9"/>
        <rFont val="Calibri"/>
        <family val="2"/>
      </rPr>
      <t>*</t>
    </r>
  </si>
  <si>
    <t xml:space="preserve">Burimi I informacionit: Ministria e Turizmit dhe  Mjedisit / Agjencia kombëtare e Zonave të Mbrojtura </t>
  </si>
  <si>
    <t>Source information: Ministry of Tourism and  Environment / National Agency of Protected Areas</t>
  </si>
  <si>
    <t>2023*</t>
  </si>
  <si>
    <r>
      <t>Në vitin 2022-2023 mbas procesit të rishikimit të kufijve dhe të vlerësimit , rrjeti i zonave të mbrojtura përcaktohet me 4 (katër) kategori :</t>
    </r>
    <r>
      <rPr>
        <sz val="8"/>
        <rFont val="Arial"/>
        <family val="2"/>
      </rPr>
      <t>*</t>
    </r>
  </si>
  <si>
    <r>
      <t>In 2022-2023, after the boundary review and evaluation process, the network of protected areas will be defined with 4 (four) categories:</t>
    </r>
    <r>
      <rPr>
        <sz val="8"/>
        <rFont val="Arial"/>
        <family val="2"/>
      </rPr>
      <t>*</t>
    </r>
  </si>
  <si>
    <t>Në kuadër të saktësimit të kufijve dhe vlerësimit të zonave të mbrojtura mjedisore nga AKZM, janë bërë disa ndryshime dhe në kategorinë “Monumente Natyrore”. Bazuar në këtë vlerësim, sipërfaqja gjithsej për kategorinë “Monument Natyror”, për vitin 2024* është 86 ha</t>
  </si>
  <si>
    <r>
      <t>Within the framework of delineating boundaries and assessing environmental protected areas by AKZM, some changes have also been made in the category “Natural Monuments.” Based on this assessment, the total area for the category “Natural Monument” for the year 2024 is 86 ha.</t>
    </r>
    <r>
      <rPr>
        <sz val="10"/>
        <rFont val="Arial"/>
      </rPr>
      <t>*</t>
    </r>
  </si>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</sst>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Red]0"/>
    <numFmt numFmtId="166" formatCode="#,##0.00000"/>
    <numFmt numFmtId="167" formatCode="#,##0.0000"/>
  </numFmts>
  <fonts count="17" x14ac:knownFonts="1">
    <font>
      <sz val="10"/>
      <name val="Arial"/>
    </font>
    <font>
      <sz val="10"/>
      <name val="Arial"/>
      <family val="2"/>
      <charset val="238"/>
    </font>
    <font>
      <b/>
      <sz val="10"/>
      <name val="Arial"/>
      <family val="2"/>
    </font>
    <font>
      <b/>
      <sz val="9"/>
      <name val="Arial Narrow"/>
      <family val="2"/>
      <charset val="238"/>
    </font>
    <font>
      <sz val="9"/>
      <name val="Arial Narrow"/>
      <family val="2"/>
      <charset val="238"/>
    </font>
    <font>
      <sz val="9"/>
      <color theme="1"/>
      <name val="Arial Narrow"/>
      <family val="2"/>
      <charset val="238"/>
    </font>
    <font>
      <i/>
      <sz val="8"/>
      <name val="Arial"/>
      <family val="2"/>
      <charset val="238"/>
    </font>
    <font>
      <b/>
      <sz val="10"/>
      <name val="Arial Narrow"/>
      <family val="2"/>
    </font>
    <font>
      <b/>
      <sz val="9"/>
      <name val="Arial Narrow"/>
      <family val="2"/>
    </font>
    <font>
      <sz val="10"/>
      <name val="Arial"/>
      <family val="2"/>
    </font>
    <font>
      <b/>
      <sz val="9"/>
      <name val="Calibri"/>
      <family val="2"/>
    </font>
    <font>
      <sz val="8"/>
      <name val="Arial"/>
      <family val="2"/>
      <charset val="238"/>
    </font>
    <font>
      <i/>
      <sz val="8"/>
      <name val="Arial"/>
      <family val="2"/>
    </font>
    <font>
      <sz val="8"/>
      <name val="Arial"/>
      <family val="2"/>
    </font>
    <font>
      <b/>
      <sz val="9"/>
      <color theme="1"/>
      <name val="Arial Narrow"/>
      <family val="2"/>
      <charset val="238"/>
    </font>
    <font>
      <b/>
      <sz val="9"/>
      <color rgb="FFC00000"/>
      <name val="Arial Narrow"/>
      <family val="2"/>
      <charset val="238"/>
    </font>
    <font>
      <i/>
      <sz val="10"/>
      <name val="Arial"/>
    </font>
  </fonts>
  <fills count="5">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A6A6A6"/>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s>
  <cellStyleXfs count="2">
    <xf numFmtId="0" fontId="0" fillId="0" borderId="0"/>
    <xf numFmtId="164" fontId="1" fillId="0" borderId="0" applyFont="0" applyFill="0" applyBorder="0" applyAlignment="0" applyProtection="0"/>
  </cellStyleXfs>
  <cellXfs count="84">
    <xf numFmtId="0" fontId="0" fillId="0" borderId="0" xfId="0"/>
    <xf numFmtId="0" fontId="3" fillId="2" borderId="0" xfId="0" applyFont="1" applyFill="1" applyBorder="1" applyAlignment="1">
      <alignment horizontal="center" wrapText="1"/>
    </xf>
    <xf numFmtId="0" fontId="3" fillId="2" borderId="0" xfId="0" applyFont="1" applyFill="1" applyBorder="1" applyAlignment="1">
      <alignment wrapText="1"/>
    </xf>
    <xf numFmtId="0" fontId="3" fillId="0" borderId="0" xfId="0" applyFont="1" applyFill="1" applyBorder="1" applyAlignment="1">
      <alignment horizontal="center"/>
    </xf>
    <xf numFmtId="3" fontId="4" fillId="0" borderId="0" xfId="0" applyNumberFormat="1" applyFont="1" applyBorder="1" applyAlignment="1"/>
    <xf numFmtId="3" fontId="4" fillId="0" borderId="0" xfId="0" applyNumberFormat="1" applyFont="1" applyFill="1" applyBorder="1" applyAlignment="1"/>
    <xf numFmtId="3" fontId="3" fillId="0" borderId="0" xfId="0" applyNumberFormat="1" applyFont="1" applyBorder="1" applyAlignment="1"/>
    <xf numFmtId="3" fontId="4" fillId="0" borderId="0" xfId="0" applyNumberFormat="1" applyFont="1" applyBorder="1" applyAlignment="1">
      <alignment horizontal="right"/>
    </xf>
    <xf numFmtId="3" fontId="5" fillId="0" borderId="0" xfId="0" applyNumberFormat="1" applyFont="1" applyBorder="1" applyAlignment="1">
      <alignment horizontal="right"/>
    </xf>
    <xf numFmtId="165" fontId="3" fillId="0" borderId="0" xfId="0" applyNumberFormat="1" applyFont="1" applyFill="1" applyBorder="1" applyAlignment="1">
      <alignment horizontal="center"/>
    </xf>
    <xf numFmtId="3" fontId="3" fillId="0" borderId="0" xfId="0" applyNumberFormat="1" applyFont="1" applyFill="1" applyBorder="1" applyAlignment="1"/>
    <xf numFmtId="3" fontId="4" fillId="0" borderId="0" xfId="0" applyNumberFormat="1" applyFont="1" applyBorder="1"/>
    <xf numFmtId="3" fontId="5" fillId="0" borderId="0" xfId="0" applyNumberFormat="1" applyFont="1" applyBorder="1"/>
    <xf numFmtId="3" fontId="4" fillId="0" borderId="0" xfId="0" applyNumberFormat="1" applyFont="1" applyBorder="1" applyAlignment="1">
      <alignment wrapText="1"/>
    </xf>
    <xf numFmtId="3" fontId="3" fillId="0" borderId="0" xfId="0" applyNumberFormat="1" applyFont="1" applyBorder="1" applyAlignment="1">
      <alignment wrapText="1"/>
    </xf>
    <xf numFmtId="3" fontId="4" fillId="0" borderId="0" xfId="0" applyNumberFormat="1" applyFont="1" applyBorder="1" applyAlignment="1">
      <alignment horizontal="right" wrapText="1"/>
    </xf>
    <xf numFmtId="3" fontId="5" fillId="0" borderId="0" xfId="0" applyNumberFormat="1" applyFont="1" applyBorder="1" applyAlignment="1">
      <alignment horizontal="right" wrapText="1"/>
    </xf>
    <xf numFmtId="0" fontId="4" fillId="0" borderId="0" xfId="0" applyFont="1" applyFill="1" applyBorder="1" applyAlignment="1"/>
    <xf numFmtId="0" fontId="3" fillId="0" borderId="0" xfId="0" applyFont="1" applyFill="1" applyBorder="1" applyAlignment="1"/>
    <xf numFmtId="3" fontId="4" fillId="0" borderId="0" xfId="0" applyNumberFormat="1" applyFont="1" applyFill="1" applyBorder="1" applyAlignment="1">
      <alignment horizontal="right"/>
    </xf>
    <xf numFmtId="3" fontId="4" fillId="0" borderId="0" xfId="0" applyNumberFormat="1" applyFont="1" applyFill="1" applyBorder="1"/>
    <xf numFmtId="0" fontId="2" fillId="0" borderId="0" xfId="0" applyFont="1" applyBorder="1" applyAlignment="1"/>
    <xf numFmtId="0" fontId="1" fillId="0" borderId="0" xfId="0" applyFont="1" applyBorder="1" applyAlignment="1"/>
    <xf numFmtId="0" fontId="6" fillId="0" borderId="0" xfId="0" applyFont="1" applyBorder="1" applyAlignment="1"/>
    <xf numFmtId="0" fontId="6" fillId="0" borderId="0" xfId="0" applyFont="1" applyFill="1" applyBorder="1" applyAlignment="1"/>
    <xf numFmtId="0" fontId="0" fillId="0" borderId="0" xfId="0" applyBorder="1"/>
    <xf numFmtId="0" fontId="3" fillId="2" borderId="5" xfId="0" applyFont="1" applyFill="1" applyBorder="1" applyAlignment="1">
      <alignment wrapText="1"/>
    </xf>
    <xf numFmtId="165" fontId="3" fillId="0" borderId="4" xfId="0" applyNumberFormat="1" applyFont="1" applyFill="1" applyBorder="1" applyAlignment="1">
      <alignment horizontal="center"/>
    </xf>
    <xf numFmtId="0" fontId="3" fillId="0" borderId="5" xfId="0" applyFont="1" applyFill="1" applyBorder="1" applyAlignment="1"/>
    <xf numFmtId="0" fontId="0" fillId="0" borderId="4" xfId="0" applyBorder="1"/>
    <xf numFmtId="3" fontId="3" fillId="0" borderId="5" xfId="0" applyNumberFormat="1" applyFont="1" applyFill="1" applyBorder="1" applyAlignment="1"/>
    <xf numFmtId="165" fontId="3" fillId="0" borderId="6" xfId="0" applyNumberFormat="1" applyFont="1" applyFill="1" applyBorder="1" applyAlignment="1">
      <alignment horizontal="center"/>
    </xf>
    <xf numFmtId="3" fontId="4" fillId="0" borderId="7" xfId="0" applyNumberFormat="1" applyFont="1" applyFill="1" applyBorder="1" applyAlignment="1">
      <alignment horizontal="right"/>
    </xf>
    <xf numFmtId="3" fontId="3" fillId="0" borderId="8" xfId="0" applyNumberFormat="1" applyFont="1" applyFill="1" applyBorder="1" applyAlignment="1"/>
    <xf numFmtId="0" fontId="0" fillId="3" borderId="0" xfId="0" applyFill="1" applyBorder="1" applyAlignment="1"/>
    <xf numFmtId="0" fontId="0" fillId="3" borderId="5" xfId="0" applyFill="1" applyBorder="1" applyAlignment="1"/>
    <xf numFmtId="3" fontId="4" fillId="0" borderId="5" xfId="0" applyNumberFormat="1" applyFont="1" applyFill="1" applyBorder="1" applyAlignment="1">
      <alignment horizontal="right"/>
    </xf>
    <xf numFmtId="0" fontId="3" fillId="0" borderId="7" xfId="0" applyFont="1" applyFill="1" applyBorder="1" applyAlignment="1"/>
    <xf numFmtId="3" fontId="3" fillId="0" borderId="7" xfId="0" applyNumberFormat="1" applyFont="1" applyFill="1" applyBorder="1" applyAlignment="1"/>
    <xf numFmtId="3" fontId="4" fillId="0" borderId="1" xfId="0" applyNumberFormat="1" applyFont="1" applyFill="1" applyBorder="1" applyAlignment="1">
      <alignment horizontal="right"/>
    </xf>
    <xf numFmtId="3" fontId="4" fillId="0" borderId="2" xfId="0" applyNumberFormat="1" applyFont="1" applyFill="1" applyBorder="1" applyAlignment="1">
      <alignment horizontal="right"/>
    </xf>
    <xf numFmtId="3" fontId="4" fillId="0" borderId="3" xfId="0" applyNumberFormat="1" applyFont="1" applyFill="1" applyBorder="1" applyAlignment="1">
      <alignment horizontal="right"/>
    </xf>
    <xf numFmtId="3" fontId="4" fillId="0" borderId="4" xfId="0" applyNumberFormat="1" applyFont="1" applyFill="1" applyBorder="1"/>
    <xf numFmtId="3" fontId="3" fillId="0" borderId="6" xfId="0" applyNumberFormat="1" applyFont="1" applyFill="1" applyBorder="1" applyAlignment="1"/>
    <xf numFmtId="165" fontId="8" fillId="3" borderId="4" xfId="0" applyNumberFormat="1" applyFont="1" applyFill="1" applyBorder="1" applyAlignment="1">
      <alignment horizontal="center"/>
    </xf>
    <xf numFmtId="165" fontId="8" fillId="3" borderId="0" xfId="0" applyNumberFormat="1" applyFont="1" applyFill="1" applyBorder="1" applyAlignment="1">
      <alignment horizontal="center"/>
    </xf>
    <xf numFmtId="165" fontId="8" fillId="3" borderId="5" xfId="0" applyNumberFormat="1" applyFont="1" applyFill="1" applyBorder="1" applyAlignment="1">
      <alignment horizontal="center"/>
    </xf>
    <xf numFmtId="3" fontId="0" fillId="0" borderId="0" xfId="0" applyNumberFormat="1"/>
    <xf numFmtId="0" fontId="9" fillId="0" borderId="0" xfId="0" applyFont="1"/>
    <xf numFmtId="166" fontId="9" fillId="0" borderId="0" xfId="0" applyNumberFormat="1" applyFont="1"/>
    <xf numFmtId="167" fontId="0" fillId="0" borderId="0" xfId="0" applyNumberFormat="1" applyBorder="1"/>
    <xf numFmtId="0" fontId="4" fillId="0" borderId="7" xfId="0" applyFont="1" applyFill="1" applyBorder="1" applyAlignment="1"/>
    <xf numFmtId="0" fontId="7" fillId="3" borderId="2" xfId="0" applyFont="1" applyFill="1" applyBorder="1" applyAlignment="1">
      <alignment horizontal="center"/>
    </xf>
    <xf numFmtId="0" fontId="7" fillId="3" borderId="0" xfId="0" applyFont="1" applyFill="1" applyBorder="1" applyAlignment="1">
      <alignment horizontal="center"/>
    </xf>
    <xf numFmtId="0" fontId="7" fillId="3" borderId="1" xfId="0" applyFont="1" applyFill="1" applyBorder="1" applyAlignment="1"/>
    <xf numFmtId="0" fontId="7" fillId="3" borderId="2" xfId="0" applyFont="1" applyFill="1" applyBorder="1" applyAlignment="1"/>
    <xf numFmtId="0" fontId="7" fillId="3" borderId="3" xfId="0" applyFont="1" applyFill="1" applyBorder="1" applyAlignment="1"/>
    <xf numFmtId="1" fontId="0" fillId="0" borderId="0" xfId="0" applyNumberFormat="1"/>
    <xf numFmtId="0" fontId="8" fillId="4" borderId="11" xfId="0" applyFont="1" applyFill="1" applyBorder="1" applyAlignment="1">
      <alignment vertical="center" wrapText="1"/>
    </xf>
    <xf numFmtId="0" fontId="3" fillId="2" borderId="9" xfId="0" applyFont="1" applyFill="1" applyBorder="1" applyAlignment="1">
      <alignment wrapText="1"/>
    </xf>
    <xf numFmtId="0" fontId="0" fillId="0" borderId="0" xfId="0" applyAlignment="1">
      <alignment wrapText="1"/>
    </xf>
    <xf numFmtId="0" fontId="6" fillId="0" borderId="0" xfId="0" applyFont="1" applyFill="1" applyBorder="1" applyAlignment="1">
      <alignment horizontal="left"/>
    </xf>
    <xf numFmtId="0" fontId="11" fillId="0" borderId="0" xfId="0" applyFont="1"/>
    <xf numFmtId="0" fontId="12" fillId="0" borderId="0" xfId="0" applyFont="1" applyBorder="1"/>
    <xf numFmtId="0" fontId="13" fillId="0" borderId="0" xfId="0" applyFont="1"/>
    <xf numFmtId="0" fontId="0" fillId="0" borderId="0" xfId="0" applyFill="1"/>
    <xf numFmtId="0" fontId="14" fillId="2" borderId="0" xfId="0" applyFont="1" applyFill="1" applyBorder="1" applyAlignment="1">
      <alignment horizontal="center" wrapText="1"/>
    </xf>
    <xf numFmtId="0" fontId="14" fillId="2" borderId="0" xfId="0" applyFont="1" applyFill="1" applyBorder="1" applyAlignment="1">
      <alignment wrapText="1"/>
    </xf>
    <xf numFmtId="0" fontId="15" fillId="2" borderId="0" xfId="0" applyFont="1" applyFill="1" applyBorder="1" applyAlignment="1">
      <alignment horizontal="center" wrapText="1"/>
    </xf>
    <xf numFmtId="165" fontId="3" fillId="0" borderId="7" xfId="0" applyNumberFormat="1"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0" fillId="3" borderId="0" xfId="0" applyFill="1" applyBorder="1" applyAlignment="1">
      <alignment horizontal="center"/>
    </xf>
    <xf numFmtId="0" fontId="0" fillId="3" borderId="5" xfId="0" applyFill="1" applyBorder="1" applyAlignment="1">
      <alignment horizontal="center"/>
    </xf>
    <xf numFmtId="0" fontId="7" fillId="3" borderId="1" xfId="0" applyFont="1" applyFill="1" applyBorder="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6" fillId="0" borderId="0" xfId="0" applyFont="1"/>
  </cellXfs>
  <cellStyles count="2">
    <cellStyle name="Comma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1288606686153"/>
          <c:y val="3.7476859696335428E-2"/>
          <c:w val="0.60582388125107811"/>
          <c:h val="0.87796059669756465"/>
        </c:manualLayout>
      </c:layout>
      <c:barChart>
        <c:barDir val="col"/>
        <c:grouping val="clustered"/>
        <c:varyColors val="0"/>
        <c:ser>
          <c:idx val="0"/>
          <c:order val="0"/>
          <c:tx>
            <c:strRef>
              <c:f>Sheet2!$B$25</c:f>
              <c:strCache>
                <c:ptCount val="1"/>
                <c:pt idx="0">
                  <c:v>Rezervë Strikte Natyrore </c:v>
                </c:pt>
              </c:strCache>
            </c:strRef>
          </c:tx>
          <c:invertIfNegative val="0"/>
          <c:cat>
            <c:numRef>
              <c:f>Sheet2!$K$24:$O$24</c:f>
              <c:numCache>
                <c:formatCode>0;[Red]0</c:formatCode>
                <c:ptCount val="5"/>
                <c:pt idx="0">
                  <c:v>2014</c:v>
                </c:pt>
                <c:pt idx="1">
                  <c:v>2015</c:v>
                </c:pt>
                <c:pt idx="2">
                  <c:v>2016</c:v>
                </c:pt>
                <c:pt idx="3">
                  <c:v>2017</c:v>
                </c:pt>
                <c:pt idx="4">
                  <c:v>2018</c:v>
                </c:pt>
              </c:numCache>
            </c:numRef>
          </c:cat>
          <c:val>
            <c:numRef>
              <c:f>Sheet2!$K$25:$O$25</c:f>
              <c:numCache>
                <c:formatCode>#,##0</c:formatCode>
                <c:ptCount val="5"/>
                <c:pt idx="0">
                  <c:v>4800</c:v>
                </c:pt>
                <c:pt idx="1">
                  <c:v>4800</c:v>
                </c:pt>
                <c:pt idx="2">
                  <c:v>4800</c:v>
                </c:pt>
                <c:pt idx="3">
                  <c:v>4800</c:v>
                </c:pt>
                <c:pt idx="4">
                  <c:v>4800</c:v>
                </c:pt>
              </c:numCache>
            </c:numRef>
          </c:val>
          <c:extLst>
            <c:ext xmlns:c16="http://schemas.microsoft.com/office/drawing/2014/chart" uri="{C3380CC4-5D6E-409C-BE32-E72D297353CC}">
              <c16:uniqueId val="{00000000-0DE8-40CF-B7BA-EC1AAABD4A24}"/>
            </c:ext>
          </c:extLst>
        </c:ser>
        <c:ser>
          <c:idx val="1"/>
          <c:order val="1"/>
          <c:tx>
            <c:strRef>
              <c:f>Sheet2!$B$26</c:f>
              <c:strCache>
                <c:ptCount val="1"/>
                <c:pt idx="0">
                  <c:v>Park Kombëtar </c:v>
                </c:pt>
              </c:strCache>
            </c:strRef>
          </c:tx>
          <c:invertIfNegative val="0"/>
          <c:cat>
            <c:numRef>
              <c:f>Sheet2!$K$24:$O$24</c:f>
              <c:numCache>
                <c:formatCode>0;[Red]0</c:formatCode>
                <c:ptCount val="5"/>
                <c:pt idx="0">
                  <c:v>2014</c:v>
                </c:pt>
                <c:pt idx="1">
                  <c:v>2015</c:v>
                </c:pt>
                <c:pt idx="2">
                  <c:v>2016</c:v>
                </c:pt>
                <c:pt idx="3">
                  <c:v>2017</c:v>
                </c:pt>
                <c:pt idx="4">
                  <c:v>2018</c:v>
                </c:pt>
              </c:numCache>
            </c:numRef>
          </c:cat>
          <c:val>
            <c:numRef>
              <c:f>Sheet2!$K$26:$O$26</c:f>
              <c:numCache>
                <c:formatCode>#,##0</c:formatCode>
                <c:ptCount val="5"/>
                <c:pt idx="0">
                  <c:v>210501.4</c:v>
                </c:pt>
                <c:pt idx="1">
                  <c:v>210501.4</c:v>
                </c:pt>
                <c:pt idx="2">
                  <c:v>210501.4</c:v>
                </c:pt>
                <c:pt idx="3">
                  <c:v>210501.4</c:v>
                </c:pt>
                <c:pt idx="4">
                  <c:v>230707.25</c:v>
                </c:pt>
              </c:numCache>
            </c:numRef>
          </c:val>
          <c:extLst>
            <c:ext xmlns:c16="http://schemas.microsoft.com/office/drawing/2014/chart" uri="{C3380CC4-5D6E-409C-BE32-E72D297353CC}">
              <c16:uniqueId val="{00000001-0DE8-40CF-B7BA-EC1AAABD4A24}"/>
            </c:ext>
          </c:extLst>
        </c:ser>
        <c:ser>
          <c:idx val="2"/>
          <c:order val="2"/>
          <c:tx>
            <c:strRef>
              <c:f>Sheet2!$B$27</c:f>
              <c:strCache>
                <c:ptCount val="1"/>
                <c:pt idx="0">
                  <c:v>Monument Natyror  </c:v>
                </c:pt>
              </c:strCache>
            </c:strRef>
          </c:tx>
          <c:invertIfNegative val="0"/>
          <c:cat>
            <c:numRef>
              <c:f>Sheet2!$K$24:$O$24</c:f>
              <c:numCache>
                <c:formatCode>0;[Red]0</c:formatCode>
                <c:ptCount val="5"/>
                <c:pt idx="0">
                  <c:v>2014</c:v>
                </c:pt>
                <c:pt idx="1">
                  <c:v>2015</c:v>
                </c:pt>
                <c:pt idx="2">
                  <c:v>2016</c:v>
                </c:pt>
                <c:pt idx="3">
                  <c:v>2017</c:v>
                </c:pt>
                <c:pt idx="4">
                  <c:v>2018</c:v>
                </c:pt>
              </c:numCache>
            </c:numRef>
          </c:cat>
          <c:val>
            <c:numRef>
              <c:f>Sheet2!$K$27:$O$27</c:f>
              <c:numCache>
                <c:formatCode>#,##0</c:formatCode>
                <c:ptCount val="5"/>
                <c:pt idx="0">
                  <c:v>3470</c:v>
                </c:pt>
                <c:pt idx="1">
                  <c:v>3470</c:v>
                </c:pt>
                <c:pt idx="2">
                  <c:v>3470</c:v>
                </c:pt>
                <c:pt idx="3">
                  <c:v>3470</c:v>
                </c:pt>
                <c:pt idx="4">
                  <c:v>3470</c:v>
                </c:pt>
              </c:numCache>
            </c:numRef>
          </c:val>
          <c:extLst>
            <c:ext xmlns:c16="http://schemas.microsoft.com/office/drawing/2014/chart" uri="{C3380CC4-5D6E-409C-BE32-E72D297353CC}">
              <c16:uniqueId val="{00000002-0DE8-40CF-B7BA-EC1AAABD4A24}"/>
            </c:ext>
          </c:extLst>
        </c:ser>
        <c:ser>
          <c:idx val="3"/>
          <c:order val="3"/>
          <c:tx>
            <c:strRef>
              <c:f>Sheet2!$B$28</c:f>
              <c:strCache>
                <c:ptCount val="1"/>
                <c:pt idx="0">
                  <c:v>Rezervat Natyror i Menaxhuar</c:v>
                </c:pt>
              </c:strCache>
            </c:strRef>
          </c:tx>
          <c:invertIfNegative val="0"/>
          <c:cat>
            <c:numRef>
              <c:f>Sheet2!$K$24:$O$24</c:f>
              <c:numCache>
                <c:formatCode>0;[Red]0</c:formatCode>
                <c:ptCount val="5"/>
                <c:pt idx="0">
                  <c:v>2014</c:v>
                </c:pt>
                <c:pt idx="1">
                  <c:v>2015</c:v>
                </c:pt>
                <c:pt idx="2">
                  <c:v>2016</c:v>
                </c:pt>
                <c:pt idx="3">
                  <c:v>2017</c:v>
                </c:pt>
                <c:pt idx="4">
                  <c:v>2018</c:v>
                </c:pt>
              </c:numCache>
            </c:numRef>
          </c:cat>
          <c:val>
            <c:numRef>
              <c:f>Sheet2!$K$28:$O$28</c:f>
              <c:numCache>
                <c:formatCode>#,##0</c:formatCode>
                <c:ptCount val="5"/>
                <c:pt idx="0">
                  <c:v>144685</c:v>
                </c:pt>
                <c:pt idx="1">
                  <c:v>144685</c:v>
                </c:pt>
                <c:pt idx="2">
                  <c:v>144685</c:v>
                </c:pt>
                <c:pt idx="3">
                  <c:v>144685</c:v>
                </c:pt>
                <c:pt idx="4">
                  <c:v>169275.27</c:v>
                </c:pt>
              </c:numCache>
            </c:numRef>
          </c:val>
          <c:extLst>
            <c:ext xmlns:c16="http://schemas.microsoft.com/office/drawing/2014/chart" uri="{C3380CC4-5D6E-409C-BE32-E72D297353CC}">
              <c16:uniqueId val="{00000003-0DE8-40CF-B7BA-EC1AAABD4A24}"/>
            </c:ext>
          </c:extLst>
        </c:ser>
        <c:ser>
          <c:idx val="4"/>
          <c:order val="4"/>
          <c:tx>
            <c:strRef>
              <c:f>Sheet2!$B$29</c:f>
              <c:strCache>
                <c:ptCount val="1"/>
                <c:pt idx="0">
                  <c:v>Peizazh i Mbrojtur</c:v>
                </c:pt>
              </c:strCache>
            </c:strRef>
          </c:tx>
          <c:invertIfNegative val="0"/>
          <c:cat>
            <c:numRef>
              <c:f>Sheet2!$K$24:$O$24</c:f>
              <c:numCache>
                <c:formatCode>0;[Red]0</c:formatCode>
                <c:ptCount val="5"/>
                <c:pt idx="0">
                  <c:v>2014</c:v>
                </c:pt>
                <c:pt idx="1">
                  <c:v>2015</c:v>
                </c:pt>
                <c:pt idx="2">
                  <c:v>2016</c:v>
                </c:pt>
                <c:pt idx="3">
                  <c:v>2017</c:v>
                </c:pt>
                <c:pt idx="4">
                  <c:v>2018</c:v>
                </c:pt>
              </c:numCache>
            </c:numRef>
          </c:cat>
          <c:val>
            <c:numRef>
              <c:f>Sheet2!$K$29:$O$29</c:f>
              <c:numCache>
                <c:formatCode>#,##0</c:formatCode>
                <c:ptCount val="5"/>
                <c:pt idx="0">
                  <c:v>95864.4</c:v>
                </c:pt>
                <c:pt idx="1">
                  <c:v>95864.4</c:v>
                </c:pt>
                <c:pt idx="2">
                  <c:v>95864.4</c:v>
                </c:pt>
                <c:pt idx="3">
                  <c:v>95864.4</c:v>
                </c:pt>
                <c:pt idx="4">
                  <c:v>97333.33</c:v>
                </c:pt>
              </c:numCache>
            </c:numRef>
          </c:val>
          <c:extLst>
            <c:ext xmlns:c16="http://schemas.microsoft.com/office/drawing/2014/chart" uri="{C3380CC4-5D6E-409C-BE32-E72D297353CC}">
              <c16:uniqueId val="{00000004-0DE8-40CF-B7BA-EC1AAABD4A24}"/>
            </c:ext>
          </c:extLst>
        </c:ser>
        <c:ser>
          <c:idx val="5"/>
          <c:order val="5"/>
          <c:tx>
            <c:strRef>
              <c:f>Sheet2!$B$30</c:f>
              <c:strCache>
                <c:ptCount val="1"/>
                <c:pt idx="0">
                  <c:v>Zonë e Mbrojtur e Burimeve të Menaxhuara </c:v>
                </c:pt>
              </c:strCache>
            </c:strRef>
          </c:tx>
          <c:invertIfNegative val="0"/>
          <c:cat>
            <c:numRef>
              <c:f>Sheet2!$K$24:$O$24</c:f>
              <c:numCache>
                <c:formatCode>0;[Red]0</c:formatCode>
                <c:ptCount val="5"/>
                <c:pt idx="0">
                  <c:v>2014</c:v>
                </c:pt>
                <c:pt idx="1">
                  <c:v>2015</c:v>
                </c:pt>
                <c:pt idx="2">
                  <c:v>2016</c:v>
                </c:pt>
                <c:pt idx="3">
                  <c:v>2017</c:v>
                </c:pt>
                <c:pt idx="4">
                  <c:v>2018</c:v>
                </c:pt>
              </c:numCache>
            </c:numRef>
          </c:cat>
          <c:val>
            <c:numRef>
              <c:f>Sheet2!$K$30:$O$30</c:f>
              <c:numCache>
                <c:formatCode>#,##0</c:formatCode>
                <c:ptCount val="5"/>
                <c:pt idx="0">
                  <c:v>18245</c:v>
                </c:pt>
                <c:pt idx="1">
                  <c:v>18245</c:v>
                </c:pt>
                <c:pt idx="2">
                  <c:v>18245</c:v>
                </c:pt>
                <c:pt idx="3">
                  <c:v>18245</c:v>
                </c:pt>
                <c:pt idx="4">
                  <c:v>18245</c:v>
                </c:pt>
              </c:numCache>
            </c:numRef>
          </c:val>
          <c:extLst>
            <c:ext xmlns:c16="http://schemas.microsoft.com/office/drawing/2014/chart" uri="{C3380CC4-5D6E-409C-BE32-E72D297353CC}">
              <c16:uniqueId val="{00000005-0DE8-40CF-B7BA-EC1AAABD4A24}"/>
            </c:ext>
          </c:extLst>
        </c:ser>
        <c:dLbls>
          <c:showLegendKey val="0"/>
          <c:showVal val="0"/>
          <c:showCatName val="0"/>
          <c:showSerName val="0"/>
          <c:showPercent val="0"/>
          <c:showBubbleSize val="0"/>
        </c:dLbls>
        <c:gapWidth val="150"/>
        <c:axId val="99769728"/>
        <c:axId val="99775616"/>
      </c:barChart>
      <c:catAx>
        <c:axId val="99769728"/>
        <c:scaling>
          <c:orientation val="minMax"/>
        </c:scaling>
        <c:delete val="0"/>
        <c:axPos val="b"/>
        <c:numFmt formatCode="0;[Red]0" sourceLinked="1"/>
        <c:majorTickMark val="out"/>
        <c:minorTickMark val="none"/>
        <c:tickLblPos val="nextTo"/>
        <c:crossAx val="99775616"/>
        <c:crosses val="autoZero"/>
        <c:auto val="1"/>
        <c:lblAlgn val="ctr"/>
        <c:lblOffset val="100"/>
        <c:noMultiLvlLbl val="0"/>
      </c:catAx>
      <c:valAx>
        <c:axId val="99775616"/>
        <c:scaling>
          <c:logBase val="10"/>
          <c:orientation val="minMax"/>
          <c:max val="250000"/>
        </c:scaling>
        <c:delete val="0"/>
        <c:axPos val="l"/>
        <c:majorGridlines>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majorGridlines>
        <c:numFmt formatCode="#,##0" sourceLinked="1"/>
        <c:majorTickMark val="out"/>
        <c:minorTickMark val="none"/>
        <c:tickLblPos val="low"/>
        <c:crossAx val="99769728"/>
        <c:crosses val="autoZero"/>
        <c:crossBetween val="between"/>
      </c:valAx>
    </c:plotArea>
    <c:legend>
      <c:legendPos val="r"/>
      <c:layout>
        <c:manualLayout>
          <c:xMode val="edge"/>
          <c:yMode val="edge"/>
          <c:x val="0.73771462403789223"/>
          <c:y val="0.19452314030366458"/>
          <c:w val="0.24807578448786263"/>
          <c:h val="0.74597455064952323"/>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Siperfaqja</a:t>
            </a:r>
            <a:r>
              <a:rPr lang="en-US" sz="1400" baseline="0"/>
              <a:t> e zonave të mbrojtura </a:t>
            </a:r>
            <a:r>
              <a:rPr lang="en-US" sz="1400"/>
              <a:t>2021</a:t>
            </a:r>
          </a:p>
        </c:rich>
      </c:tx>
      <c:layout>
        <c:manualLayout>
          <c:xMode val="edge"/>
          <c:yMode val="edge"/>
          <c:x val="5.1041557305336799E-2"/>
          <c:y val="4.622222222222222E-2"/>
        </c:manualLayout>
      </c:layout>
      <c:overlay val="0"/>
    </c:title>
    <c:autoTitleDeleted val="0"/>
    <c:plotArea>
      <c:layout>
        <c:manualLayout>
          <c:layoutTarget val="inner"/>
          <c:xMode val="edge"/>
          <c:yMode val="edge"/>
          <c:x val="7.090485564304462E-2"/>
          <c:y val="0.22396192475940507"/>
          <c:w val="0.56489282589676293"/>
          <c:h val="0.72306281714785647"/>
        </c:manualLayout>
      </c:layout>
      <c:pieChart>
        <c:varyColors val="1"/>
        <c:ser>
          <c:idx val="0"/>
          <c:order val="0"/>
          <c:tx>
            <c:strRef>
              <c:f>Sheet2!$P$24</c:f>
              <c:strCache>
                <c:ptCount val="1"/>
                <c:pt idx="0">
                  <c:v>2019</c:v>
                </c:pt>
              </c:strCache>
            </c:strRef>
          </c:tx>
          <c:explosion val="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Sheet2!$B$25:$B$30</c:f>
              <c:strCache>
                <c:ptCount val="6"/>
                <c:pt idx="0">
                  <c:v>Rezervë Strikte Natyrore </c:v>
                </c:pt>
                <c:pt idx="1">
                  <c:v>Park Kombëtar </c:v>
                </c:pt>
                <c:pt idx="2">
                  <c:v>Monument Natyror  </c:v>
                </c:pt>
                <c:pt idx="3">
                  <c:v>Rezervat Natyror i Menaxhuar</c:v>
                </c:pt>
                <c:pt idx="4">
                  <c:v>Peizazh i Mbrojtur</c:v>
                </c:pt>
                <c:pt idx="5">
                  <c:v>Zonë e Mbrojtur e Burimeve të Menaxhuara </c:v>
                </c:pt>
              </c:strCache>
            </c:strRef>
          </c:cat>
          <c:val>
            <c:numRef>
              <c:f>Sheet2!$P$25:$P$30</c:f>
              <c:numCache>
                <c:formatCode>#,##0</c:formatCode>
                <c:ptCount val="6"/>
                <c:pt idx="0">
                  <c:v>4800</c:v>
                </c:pt>
                <c:pt idx="1">
                  <c:v>230707.25580000001</c:v>
                </c:pt>
                <c:pt idx="2">
                  <c:v>3470</c:v>
                </c:pt>
                <c:pt idx="3">
                  <c:v>169275.42</c:v>
                </c:pt>
                <c:pt idx="4">
                  <c:v>97333.638999999996</c:v>
                </c:pt>
                <c:pt idx="5">
                  <c:v>18245</c:v>
                </c:pt>
              </c:numCache>
            </c:numRef>
          </c:val>
          <c:extLst>
            <c:ext xmlns:c16="http://schemas.microsoft.com/office/drawing/2014/chart" uri="{C3380CC4-5D6E-409C-BE32-E72D297353CC}">
              <c16:uniqueId val="{00000000-C23A-4249-A6B9-9D5DAB295A22}"/>
            </c:ext>
          </c:extLst>
        </c:ser>
        <c:dLbls>
          <c:showLegendKey val="0"/>
          <c:showVal val="0"/>
          <c:showCatName val="0"/>
          <c:showSerName val="0"/>
          <c:showPercent val="1"/>
          <c:showBubbleSize val="0"/>
          <c:showLeaderLines val="1"/>
        </c:dLbls>
        <c:firstSliceAng val="72"/>
      </c:pieChart>
    </c:plotArea>
    <c:legend>
      <c:legendPos val="r"/>
      <c:layout>
        <c:manualLayout>
          <c:xMode val="edge"/>
          <c:yMode val="edge"/>
          <c:x val="0.7416666666666667"/>
          <c:y val="0.22611541557305337"/>
          <c:w val="0.25833333333333336"/>
          <c:h val="0.59200503937007876"/>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lineChart>
        <c:grouping val="stacked"/>
        <c:varyColors val="0"/>
        <c:ser>
          <c:idx val="0"/>
          <c:order val="0"/>
          <c:tx>
            <c:strRef>
              <c:f>Sheet2!$B$25</c:f>
              <c:strCache>
                <c:ptCount val="1"/>
                <c:pt idx="0">
                  <c:v>Rezervë Strikte Natyrore </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Sheet2!$K$24:$R$24</c:f>
              <c:numCache>
                <c:formatCode>0;[Red]0</c:formatCode>
                <c:ptCount val="8"/>
                <c:pt idx="0">
                  <c:v>2014</c:v>
                </c:pt>
                <c:pt idx="1">
                  <c:v>2015</c:v>
                </c:pt>
                <c:pt idx="2">
                  <c:v>2016</c:v>
                </c:pt>
                <c:pt idx="3">
                  <c:v>2017</c:v>
                </c:pt>
                <c:pt idx="4">
                  <c:v>2018</c:v>
                </c:pt>
                <c:pt idx="5">
                  <c:v>2019</c:v>
                </c:pt>
                <c:pt idx="6">
                  <c:v>2020</c:v>
                </c:pt>
                <c:pt idx="7">
                  <c:v>2021</c:v>
                </c:pt>
              </c:numCache>
            </c:numRef>
          </c:cat>
          <c:val>
            <c:numRef>
              <c:f>Sheet2!$K$25:$R$25</c:f>
              <c:numCache>
                <c:formatCode>#,##0</c:formatCode>
                <c:ptCount val="8"/>
                <c:pt idx="0">
                  <c:v>4800</c:v>
                </c:pt>
                <c:pt idx="1">
                  <c:v>4800</c:v>
                </c:pt>
                <c:pt idx="2">
                  <c:v>4800</c:v>
                </c:pt>
                <c:pt idx="3">
                  <c:v>4800</c:v>
                </c:pt>
                <c:pt idx="4">
                  <c:v>4800</c:v>
                </c:pt>
                <c:pt idx="5">
                  <c:v>4800</c:v>
                </c:pt>
                <c:pt idx="6">
                  <c:v>4800</c:v>
                </c:pt>
                <c:pt idx="7">
                  <c:v>4800</c:v>
                </c:pt>
              </c:numCache>
            </c:numRef>
          </c:val>
          <c:smooth val="0"/>
          <c:extLst>
            <c:ext xmlns:c16="http://schemas.microsoft.com/office/drawing/2014/chart" uri="{C3380CC4-5D6E-409C-BE32-E72D297353CC}">
              <c16:uniqueId val="{00000000-77BC-4DF0-B8A9-1E59ABBF16F6}"/>
            </c:ext>
          </c:extLst>
        </c:ser>
        <c:ser>
          <c:idx val="1"/>
          <c:order val="1"/>
          <c:tx>
            <c:strRef>
              <c:f>Sheet2!$B$26</c:f>
              <c:strCache>
                <c:ptCount val="1"/>
                <c:pt idx="0">
                  <c:v>Park Kombëtar </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Sheet2!$K$24:$R$24</c:f>
              <c:numCache>
                <c:formatCode>0;[Red]0</c:formatCode>
                <c:ptCount val="8"/>
                <c:pt idx="0">
                  <c:v>2014</c:v>
                </c:pt>
                <c:pt idx="1">
                  <c:v>2015</c:v>
                </c:pt>
                <c:pt idx="2">
                  <c:v>2016</c:v>
                </c:pt>
                <c:pt idx="3">
                  <c:v>2017</c:v>
                </c:pt>
                <c:pt idx="4">
                  <c:v>2018</c:v>
                </c:pt>
                <c:pt idx="5">
                  <c:v>2019</c:v>
                </c:pt>
                <c:pt idx="6">
                  <c:v>2020</c:v>
                </c:pt>
                <c:pt idx="7">
                  <c:v>2021</c:v>
                </c:pt>
              </c:numCache>
            </c:numRef>
          </c:cat>
          <c:val>
            <c:numRef>
              <c:f>Sheet2!$K$26:$R$26</c:f>
              <c:numCache>
                <c:formatCode>#,##0</c:formatCode>
                <c:ptCount val="8"/>
                <c:pt idx="0">
                  <c:v>210501.4</c:v>
                </c:pt>
                <c:pt idx="1">
                  <c:v>210501.4</c:v>
                </c:pt>
                <c:pt idx="2">
                  <c:v>210501.4</c:v>
                </c:pt>
                <c:pt idx="3">
                  <c:v>210501.4</c:v>
                </c:pt>
                <c:pt idx="4">
                  <c:v>230707.25</c:v>
                </c:pt>
                <c:pt idx="5">
                  <c:v>230707.25580000001</c:v>
                </c:pt>
                <c:pt idx="6">
                  <c:v>230707.25580000001</c:v>
                </c:pt>
                <c:pt idx="7">
                  <c:v>230707.25580000001</c:v>
                </c:pt>
              </c:numCache>
            </c:numRef>
          </c:val>
          <c:smooth val="0"/>
          <c:extLst>
            <c:ext xmlns:c16="http://schemas.microsoft.com/office/drawing/2014/chart" uri="{C3380CC4-5D6E-409C-BE32-E72D297353CC}">
              <c16:uniqueId val="{00000001-77BC-4DF0-B8A9-1E59ABBF16F6}"/>
            </c:ext>
          </c:extLst>
        </c:ser>
        <c:ser>
          <c:idx val="2"/>
          <c:order val="2"/>
          <c:tx>
            <c:strRef>
              <c:f>Sheet2!$B$27</c:f>
              <c:strCache>
                <c:ptCount val="1"/>
                <c:pt idx="0">
                  <c:v>Monument Natyror  </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Sheet2!$K$24:$R$24</c:f>
              <c:numCache>
                <c:formatCode>0;[Red]0</c:formatCode>
                <c:ptCount val="8"/>
                <c:pt idx="0">
                  <c:v>2014</c:v>
                </c:pt>
                <c:pt idx="1">
                  <c:v>2015</c:v>
                </c:pt>
                <c:pt idx="2">
                  <c:v>2016</c:v>
                </c:pt>
                <c:pt idx="3">
                  <c:v>2017</c:v>
                </c:pt>
                <c:pt idx="4">
                  <c:v>2018</c:v>
                </c:pt>
                <c:pt idx="5">
                  <c:v>2019</c:v>
                </c:pt>
                <c:pt idx="6">
                  <c:v>2020</c:v>
                </c:pt>
                <c:pt idx="7">
                  <c:v>2021</c:v>
                </c:pt>
              </c:numCache>
            </c:numRef>
          </c:cat>
          <c:val>
            <c:numRef>
              <c:f>Sheet2!$K$27:$R$27</c:f>
              <c:numCache>
                <c:formatCode>#,##0</c:formatCode>
                <c:ptCount val="8"/>
                <c:pt idx="0">
                  <c:v>3470</c:v>
                </c:pt>
                <c:pt idx="1">
                  <c:v>3470</c:v>
                </c:pt>
                <c:pt idx="2">
                  <c:v>3470</c:v>
                </c:pt>
                <c:pt idx="3">
                  <c:v>3470</c:v>
                </c:pt>
                <c:pt idx="4">
                  <c:v>3470</c:v>
                </c:pt>
                <c:pt idx="5">
                  <c:v>3470</c:v>
                </c:pt>
                <c:pt idx="6">
                  <c:v>3470</c:v>
                </c:pt>
                <c:pt idx="7">
                  <c:v>3470</c:v>
                </c:pt>
              </c:numCache>
            </c:numRef>
          </c:val>
          <c:smooth val="0"/>
          <c:extLst>
            <c:ext xmlns:c16="http://schemas.microsoft.com/office/drawing/2014/chart" uri="{C3380CC4-5D6E-409C-BE32-E72D297353CC}">
              <c16:uniqueId val="{00000002-77BC-4DF0-B8A9-1E59ABBF16F6}"/>
            </c:ext>
          </c:extLst>
        </c:ser>
        <c:ser>
          <c:idx val="3"/>
          <c:order val="3"/>
          <c:tx>
            <c:strRef>
              <c:f>Sheet2!$B$28</c:f>
              <c:strCache>
                <c:ptCount val="1"/>
                <c:pt idx="0">
                  <c:v>Rezervat Natyror i Menaxhuar</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Sheet2!$K$24:$R$24</c:f>
              <c:numCache>
                <c:formatCode>0;[Red]0</c:formatCode>
                <c:ptCount val="8"/>
                <c:pt idx="0">
                  <c:v>2014</c:v>
                </c:pt>
                <c:pt idx="1">
                  <c:v>2015</c:v>
                </c:pt>
                <c:pt idx="2">
                  <c:v>2016</c:v>
                </c:pt>
                <c:pt idx="3">
                  <c:v>2017</c:v>
                </c:pt>
                <c:pt idx="4">
                  <c:v>2018</c:v>
                </c:pt>
                <c:pt idx="5">
                  <c:v>2019</c:v>
                </c:pt>
                <c:pt idx="6">
                  <c:v>2020</c:v>
                </c:pt>
                <c:pt idx="7">
                  <c:v>2021</c:v>
                </c:pt>
              </c:numCache>
            </c:numRef>
          </c:cat>
          <c:val>
            <c:numRef>
              <c:f>Sheet2!$K$28:$R$28</c:f>
              <c:numCache>
                <c:formatCode>#,##0</c:formatCode>
                <c:ptCount val="8"/>
                <c:pt idx="0">
                  <c:v>144685</c:v>
                </c:pt>
                <c:pt idx="1">
                  <c:v>144685</c:v>
                </c:pt>
                <c:pt idx="2">
                  <c:v>144685</c:v>
                </c:pt>
                <c:pt idx="3">
                  <c:v>144685</c:v>
                </c:pt>
                <c:pt idx="4">
                  <c:v>169275.27</c:v>
                </c:pt>
                <c:pt idx="5">
                  <c:v>169275.42</c:v>
                </c:pt>
                <c:pt idx="6">
                  <c:v>169275.42</c:v>
                </c:pt>
                <c:pt idx="7">
                  <c:v>169275.42</c:v>
                </c:pt>
              </c:numCache>
            </c:numRef>
          </c:val>
          <c:smooth val="0"/>
          <c:extLst>
            <c:ext xmlns:c16="http://schemas.microsoft.com/office/drawing/2014/chart" uri="{C3380CC4-5D6E-409C-BE32-E72D297353CC}">
              <c16:uniqueId val="{00000003-77BC-4DF0-B8A9-1E59ABBF16F6}"/>
            </c:ext>
          </c:extLst>
        </c:ser>
        <c:ser>
          <c:idx val="4"/>
          <c:order val="4"/>
          <c:tx>
            <c:strRef>
              <c:f>Sheet2!$B$29</c:f>
              <c:strCache>
                <c:ptCount val="1"/>
                <c:pt idx="0">
                  <c:v>Peizazh i Mbrojtur</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Sheet2!$K$24:$R$24</c:f>
              <c:numCache>
                <c:formatCode>0;[Red]0</c:formatCode>
                <c:ptCount val="8"/>
                <c:pt idx="0">
                  <c:v>2014</c:v>
                </c:pt>
                <c:pt idx="1">
                  <c:v>2015</c:v>
                </c:pt>
                <c:pt idx="2">
                  <c:v>2016</c:v>
                </c:pt>
                <c:pt idx="3">
                  <c:v>2017</c:v>
                </c:pt>
                <c:pt idx="4">
                  <c:v>2018</c:v>
                </c:pt>
                <c:pt idx="5">
                  <c:v>2019</c:v>
                </c:pt>
                <c:pt idx="6">
                  <c:v>2020</c:v>
                </c:pt>
                <c:pt idx="7">
                  <c:v>2021</c:v>
                </c:pt>
              </c:numCache>
            </c:numRef>
          </c:cat>
          <c:val>
            <c:numRef>
              <c:f>Sheet2!$K$29:$R$29</c:f>
              <c:numCache>
                <c:formatCode>#,##0</c:formatCode>
                <c:ptCount val="8"/>
                <c:pt idx="0">
                  <c:v>95864.4</c:v>
                </c:pt>
                <c:pt idx="1">
                  <c:v>95864.4</c:v>
                </c:pt>
                <c:pt idx="2">
                  <c:v>95864.4</c:v>
                </c:pt>
                <c:pt idx="3">
                  <c:v>95864.4</c:v>
                </c:pt>
                <c:pt idx="4">
                  <c:v>97333.33</c:v>
                </c:pt>
                <c:pt idx="5">
                  <c:v>97333.638999999996</c:v>
                </c:pt>
                <c:pt idx="6">
                  <c:v>97333.638999999996</c:v>
                </c:pt>
                <c:pt idx="7">
                  <c:v>97333.638999999996</c:v>
                </c:pt>
              </c:numCache>
            </c:numRef>
          </c:val>
          <c:smooth val="0"/>
          <c:extLst>
            <c:ext xmlns:c16="http://schemas.microsoft.com/office/drawing/2014/chart" uri="{C3380CC4-5D6E-409C-BE32-E72D297353CC}">
              <c16:uniqueId val="{00000004-77BC-4DF0-B8A9-1E59ABBF16F6}"/>
            </c:ext>
          </c:extLst>
        </c:ser>
        <c:ser>
          <c:idx val="5"/>
          <c:order val="5"/>
          <c:tx>
            <c:strRef>
              <c:f>Sheet2!$B$30</c:f>
              <c:strCache>
                <c:ptCount val="1"/>
                <c:pt idx="0">
                  <c:v>Zonë e Mbrojtur e Burimeve të Menaxhuara </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Sheet2!$K$24:$R$24</c:f>
              <c:numCache>
                <c:formatCode>0;[Red]0</c:formatCode>
                <c:ptCount val="8"/>
                <c:pt idx="0">
                  <c:v>2014</c:v>
                </c:pt>
                <c:pt idx="1">
                  <c:v>2015</c:v>
                </c:pt>
                <c:pt idx="2">
                  <c:v>2016</c:v>
                </c:pt>
                <c:pt idx="3">
                  <c:v>2017</c:v>
                </c:pt>
                <c:pt idx="4">
                  <c:v>2018</c:v>
                </c:pt>
                <c:pt idx="5">
                  <c:v>2019</c:v>
                </c:pt>
                <c:pt idx="6">
                  <c:v>2020</c:v>
                </c:pt>
                <c:pt idx="7">
                  <c:v>2021</c:v>
                </c:pt>
              </c:numCache>
            </c:numRef>
          </c:cat>
          <c:val>
            <c:numRef>
              <c:f>Sheet2!$K$30:$R$30</c:f>
              <c:numCache>
                <c:formatCode>#,##0</c:formatCode>
                <c:ptCount val="8"/>
                <c:pt idx="0">
                  <c:v>18245</c:v>
                </c:pt>
                <c:pt idx="1">
                  <c:v>18245</c:v>
                </c:pt>
                <c:pt idx="2">
                  <c:v>18245</c:v>
                </c:pt>
                <c:pt idx="3">
                  <c:v>18245</c:v>
                </c:pt>
                <c:pt idx="4">
                  <c:v>18245</c:v>
                </c:pt>
                <c:pt idx="5">
                  <c:v>18245</c:v>
                </c:pt>
                <c:pt idx="6">
                  <c:v>18245</c:v>
                </c:pt>
                <c:pt idx="7">
                  <c:v>18245</c:v>
                </c:pt>
              </c:numCache>
            </c:numRef>
          </c:val>
          <c:smooth val="0"/>
          <c:extLst>
            <c:ext xmlns:c16="http://schemas.microsoft.com/office/drawing/2014/chart" uri="{C3380CC4-5D6E-409C-BE32-E72D297353CC}">
              <c16:uniqueId val="{00000005-77BC-4DF0-B8A9-1E59ABBF16F6}"/>
            </c:ext>
          </c:extLst>
        </c:ser>
        <c:dLbls>
          <c:showLegendKey val="0"/>
          <c:showVal val="1"/>
          <c:showCatName val="0"/>
          <c:showSerName val="0"/>
          <c:showPercent val="0"/>
          <c:showBubbleSize val="0"/>
        </c:dLbls>
        <c:smooth val="0"/>
        <c:axId val="99600640"/>
        <c:axId val="99811328"/>
      </c:lineChart>
      <c:catAx>
        <c:axId val="99600640"/>
        <c:scaling>
          <c:orientation val="minMax"/>
        </c:scaling>
        <c:delete val="0"/>
        <c:axPos val="b"/>
        <c:numFmt formatCode="0;[Red]0" sourceLinked="1"/>
        <c:majorTickMark val="none"/>
        <c:minorTickMark val="none"/>
        <c:tickLblPos val="nextTo"/>
        <c:crossAx val="99811328"/>
        <c:crosses val="autoZero"/>
        <c:auto val="1"/>
        <c:lblAlgn val="ctr"/>
        <c:lblOffset val="100"/>
        <c:noMultiLvlLbl val="0"/>
      </c:catAx>
      <c:valAx>
        <c:axId val="99811328"/>
        <c:scaling>
          <c:orientation val="minMax"/>
        </c:scaling>
        <c:delete val="0"/>
        <c:axPos val="l"/>
        <c:numFmt formatCode="#,##0" sourceLinked="1"/>
        <c:majorTickMark val="none"/>
        <c:minorTickMark val="none"/>
        <c:tickLblPos val="nextTo"/>
        <c:crossAx val="9960064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26</xdr:col>
      <xdr:colOff>19049</xdr:colOff>
      <xdr:row>28</xdr:row>
      <xdr:rowOff>152399</xdr:rowOff>
    </xdr:from>
    <xdr:to>
      <xdr:col>34</xdr:col>
      <xdr:colOff>504824</xdr:colOff>
      <xdr:row>51</xdr:row>
      <xdr:rowOff>104774</xdr:rowOff>
    </xdr:to>
    <xdr:graphicFrame macro="">
      <xdr:nvGraphicFramePr>
        <xdr:cNvPr id="9" name="Chart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323850</xdr:colOff>
      <xdr:row>35</xdr:row>
      <xdr:rowOff>95249</xdr:rowOff>
    </xdr:from>
    <xdr:to>
      <xdr:col>25</xdr:col>
      <xdr:colOff>19050</xdr:colOff>
      <xdr:row>57</xdr:row>
      <xdr:rowOff>104774</xdr:rowOff>
    </xdr:to>
    <xdr:graphicFrame macro="">
      <xdr:nvGraphicFramePr>
        <xdr:cNvPr id="17" name="Chart 16">
          <a:extLst>
            <a:ext uri="{FF2B5EF4-FFF2-40B4-BE49-F238E27FC236}">
              <a16:creationId xmlns:a16="http://schemas.microsoft.com/office/drawing/2014/main" id="{00000000-0008-0000-01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1371600</xdr:colOff>
      <xdr:row>38</xdr:row>
      <xdr:rowOff>95249</xdr:rowOff>
    </xdr:from>
    <xdr:to>
      <xdr:col>14</xdr:col>
      <xdr:colOff>76200</xdr:colOff>
      <xdr:row>71</xdr:row>
      <xdr:rowOff>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3"/>
  <sheetViews>
    <sheetView tabSelected="1" workbookViewId="0">
      <selection activeCell="G49" sqref="G49"/>
    </sheetView>
  </sheetViews>
  <sheetFormatPr defaultRowHeight="12.75" x14ac:dyDescent="0.2"/>
  <cols>
    <col min="1" max="1" width="6.28515625" customWidth="1"/>
    <col min="2" max="2" width="15.28515625" customWidth="1"/>
    <col min="3" max="3" width="11.7109375" customWidth="1"/>
    <col min="4" max="4" width="13.42578125" customWidth="1"/>
    <col min="5" max="5" width="18.140625" customWidth="1"/>
    <col min="6" max="6" width="14.5703125" customWidth="1"/>
    <col min="7" max="7" width="29.7109375" customWidth="1"/>
    <col min="8" max="8" width="8.140625" customWidth="1"/>
    <col min="9" max="9" width="13.5703125" customWidth="1"/>
    <col min="10" max="10" width="12.5703125" customWidth="1"/>
    <col min="12" max="12" width="12.28515625" customWidth="1"/>
    <col min="13" max="13" width="10.85546875" customWidth="1"/>
    <col min="14" max="14" width="13.28515625" customWidth="1"/>
    <col min="15" max="15" width="9.7109375" bestFit="1" customWidth="1"/>
  </cols>
  <sheetData>
    <row r="1" spans="1:15" x14ac:dyDescent="0.2">
      <c r="A1" s="21" t="s">
        <v>17</v>
      </c>
      <c r="B1" s="21"/>
      <c r="C1" s="21"/>
      <c r="D1" s="21"/>
    </row>
    <row r="2" spans="1:15" x14ac:dyDescent="0.2">
      <c r="A2" s="22" t="s">
        <v>18</v>
      </c>
      <c r="B2" s="22"/>
      <c r="C2" s="22"/>
      <c r="D2" s="22"/>
    </row>
    <row r="4" spans="1:15" ht="27" customHeight="1" x14ac:dyDescent="0.25">
      <c r="A4" s="71" t="s">
        <v>14</v>
      </c>
      <c r="B4" s="70" t="s">
        <v>15</v>
      </c>
      <c r="C4" s="70"/>
      <c r="D4" s="70"/>
      <c r="E4" s="70"/>
      <c r="F4" s="70"/>
      <c r="G4" s="70"/>
      <c r="H4" s="70"/>
      <c r="I4" s="70" t="s">
        <v>3</v>
      </c>
      <c r="J4" s="70"/>
      <c r="K4" s="70"/>
      <c r="L4" s="70"/>
      <c r="M4" s="70"/>
      <c r="N4" s="70"/>
      <c r="O4" s="70"/>
    </row>
    <row r="5" spans="1:15" ht="54.75" customHeight="1" x14ac:dyDescent="0.25">
      <c r="A5" s="71"/>
      <c r="B5" s="68" t="s">
        <v>28</v>
      </c>
      <c r="C5" s="66" t="s">
        <v>5</v>
      </c>
      <c r="D5" s="67" t="s">
        <v>35</v>
      </c>
      <c r="E5" s="67" t="s">
        <v>36</v>
      </c>
      <c r="F5" s="66" t="s">
        <v>37</v>
      </c>
      <c r="G5" s="2" t="s">
        <v>38</v>
      </c>
      <c r="H5" s="2" t="s">
        <v>2</v>
      </c>
      <c r="I5" s="68" t="s">
        <v>28</v>
      </c>
      <c r="J5" s="66" t="s">
        <v>5</v>
      </c>
      <c r="K5" s="67" t="s">
        <v>35</v>
      </c>
      <c r="L5" s="67" t="s">
        <v>36</v>
      </c>
      <c r="M5" s="66" t="s">
        <v>37</v>
      </c>
      <c r="N5" s="2" t="s">
        <v>38</v>
      </c>
      <c r="O5" s="2" t="s">
        <v>13</v>
      </c>
    </row>
    <row r="6" spans="1:15" ht="13.5" x14ac:dyDescent="0.25">
      <c r="A6" s="3">
        <v>2000</v>
      </c>
      <c r="B6" s="4">
        <v>4</v>
      </c>
      <c r="C6" s="5">
        <v>13</v>
      </c>
      <c r="D6" s="5">
        <v>261</v>
      </c>
      <c r="E6" s="5">
        <v>26</v>
      </c>
      <c r="F6" s="4">
        <v>4</v>
      </c>
      <c r="G6" s="5">
        <v>4</v>
      </c>
      <c r="H6" s="6">
        <v>312</v>
      </c>
      <c r="I6" s="7">
        <v>14500</v>
      </c>
      <c r="J6" s="7">
        <v>56440</v>
      </c>
      <c r="K6" s="7">
        <v>4780</v>
      </c>
      <c r="L6" s="7">
        <v>42898</v>
      </c>
      <c r="M6" s="7">
        <v>29873</v>
      </c>
      <c r="N6" s="8">
        <v>18245</v>
      </c>
      <c r="O6" s="6">
        <v>166736</v>
      </c>
    </row>
    <row r="7" spans="1:15" ht="13.5" x14ac:dyDescent="0.25">
      <c r="A7" s="9">
        <v>2001</v>
      </c>
      <c r="B7" s="4">
        <v>4</v>
      </c>
      <c r="C7" s="5">
        <v>13</v>
      </c>
      <c r="D7" s="5">
        <v>115</v>
      </c>
      <c r="E7" s="5">
        <v>26</v>
      </c>
      <c r="F7" s="4">
        <v>4</v>
      </c>
      <c r="G7" s="5">
        <v>4</v>
      </c>
      <c r="H7" s="6">
        <v>166</v>
      </c>
      <c r="I7" s="7">
        <v>14500</v>
      </c>
      <c r="J7" s="7">
        <v>56440</v>
      </c>
      <c r="K7" s="7">
        <v>4650</v>
      </c>
      <c r="L7" s="7">
        <v>42898</v>
      </c>
      <c r="M7" s="7">
        <v>29873</v>
      </c>
      <c r="N7" s="8">
        <v>18245</v>
      </c>
      <c r="O7" s="6">
        <f t="shared" ref="O7:O16" si="0">SUM(I7:N7)</f>
        <v>166606</v>
      </c>
    </row>
    <row r="8" spans="1:15" ht="13.5" x14ac:dyDescent="0.25">
      <c r="A8" s="9">
        <v>2002</v>
      </c>
      <c r="B8" s="4">
        <v>4</v>
      </c>
      <c r="C8" s="5">
        <v>13</v>
      </c>
      <c r="D8" s="5">
        <v>750</v>
      </c>
      <c r="E8" s="5">
        <v>26</v>
      </c>
      <c r="F8" s="4">
        <v>4</v>
      </c>
      <c r="G8" s="5">
        <v>4</v>
      </c>
      <c r="H8" s="6">
        <v>801</v>
      </c>
      <c r="I8" s="7">
        <v>14500</v>
      </c>
      <c r="J8" s="7">
        <v>56440</v>
      </c>
      <c r="K8" s="7">
        <v>3490</v>
      </c>
      <c r="L8" s="7">
        <v>42898</v>
      </c>
      <c r="M8" s="7">
        <v>29873</v>
      </c>
      <c r="N8" s="8">
        <v>18245</v>
      </c>
      <c r="O8" s="6">
        <f t="shared" si="0"/>
        <v>165446</v>
      </c>
    </row>
    <row r="9" spans="1:15" ht="13.5" x14ac:dyDescent="0.25">
      <c r="A9" s="9">
        <v>2003</v>
      </c>
      <c r="B9" s="4">
        <v>4</v>
      </c>
      <c r="C9" s="5">
        <v>13</v>
      </c>
      <c r="D9" s="5">
        <v>750</v>
      </c>
      <c r="E9" s="5">
        <v>26</v>
      </c>
      <c r="F9" s="4">
        <v>4</v>
      </c>
      <c r="G9" s="5">
        <v>4</v>
      </c>
      <c r="H9" s="6">
        <v>801</v>
      </c>
      <c r="I9" s="7">
        <v>14500</v>
      </c>
      <c r="J9" s="7">
        <v>56440</v>
      </c>
      <c r="K9" s="7">
        <v>3490</v>
      </c>
      <c r="L9" s="7">
        <v>42898</v>
      </c>
      <c r="M9" s="7">
        <v>29873</v>
      </c>
      <c r="N9" s="8">
        <v>18245</v>
      </c>
      <c r="O9" s="6">
        <f t="shared" si="0"/>
        <v>165446</v>
      </c>
    </row>
    <row r="10" spans="1:15" ht="13.5" x14ac:dyDescent="0.25">
      <c r="A10" s="9">
        <v>2004</v>
      </c>
      <c r="B10" s="4">
        <v>4</v>
      </c>
      <c r="C10" s="5">
        <v>13</v>
      </c>
      <c r="D10" s="5">
        <v>750</v>
      </c>
      <c r="E10" s="5">
        <v>26</v>
      </c>
      <c r="F10" s="4">
        <v>4</v>
      </c>
      <c r="G10" s="5">
        <v>4</v>
      </c>
      <c r="H10" s="6">
        <v>801</v>
      </c>
      <c r="I10" s="7">
        <v>14500</v>
      </c>
      <c r="J10" s="7">
        <v>56440</v>
      </c>
      <c r="K10" s="7">
        <v>3490</v>
      </c>
      <c r="L10" s="7">
        <v>41128</v>
      </c>
      <c r="M10" s="7">
        <v>49611</v>
      </c>
      <c r="N10" s="8">
        <v>18245</v>
      </c>
      <c r="O10" s="6">
        <f t="shared" si="0"/>
        <v>183414</v>
      </c>
    </row>
    <row r="11" spans="1:15" ht="13.5" x14ac:dyDescent="0.25">
      <c r="A11" s="9">
        <v>2005</v>
      </c>
      <c r="B11" s="4">
        <v>4</v>
      </c>
      <c r="C11" s="5">
        <v>13</v>
      </c>
      <c r="D11" s="5">
        <v>750</v>
      </c>
      <c r="E11" s="5">
        <v>25</v>
      </c>
      <c r="F11" s="4">
        <v>6</v>
      </c>
      <c r="G11" s="5">
        <v>4</v>
      </c>
      <c r="H11" s="6">
        <v>802</v>
      </c>
      <c r="I11" s="7">
        <v>14500</v>
      </c>
      <c r="J11" s="7">
        <v>62531</v>
      </c>
      <c r="K11" s="7">
        <v>3470</v>
      </c>
      <c r="L11" s="7">
        <v>66963</v>
      </c>
      <c r="M11" s="7">
        <v>72638</v>
      </c>
      <c r="N11" s="8">
        <v>18245</v>
      </c>
      <c r="O11" s="6">
        <f t="shared" si="0"/>
        <v>238347</v>
      </c>
    </row>
    <row r="12" spans="1:15" ht="13.5" x14ac:dyDescent="0.25">
      <c r="A12" s="9">
        <v>2006</v>
      </c>
      <c r="B12" s="4">
        <v>3</v>
      </c>
      <c r="C12" s="4">
        <v>13</v>
      </c>
      <c r="D12" s="4">
        <v>750</v>
      </c>
      <c r="E12" s="5">
        <v>24</v>
      </c>
      <c r="F12" s="4">
        <v>6</v>
      </c>
      <c r="G12" s="5">
        <v>4</v>
      </c>
      <c r="H12" s="6">
        <v>800</v>
      </c>
      <c r="I12" s="7">
        <v>14500</v>
      </c>
      <c r="J12" s="7">
        <v>88615</v>
      </c>
      <c r="K12" s="7">
        <v>3470</v>
      </c>
      <c r="L12" s="7">
        <v>63663</v>
      </c>
      <c r="M12" s="7">
        <v>72638</v>
      </c>
      <c r="N12" s="8">
        <v>18245</v>
      </c>
      <c r="O12" s="6">
        <f t="shared" si="0"/>
        <v>261131</v>
      </c>
    </row>
    <row r="13" spans="1:15" ht="13.5" x14ac:dyDescent="0.25">
      <c r="A13" s="9">
        <v>2007</v>
      </c>
      <c r="B13" s="4">
        <v>3</v>
      </c>
      <c r="C13" s="4">
        <v>13</v>
      </c>
      <c r="D13" s="4">
        <v>750</v>
      </c>
      <c r="E13" s="5">
        <v>23</v>
      </c>
      <c r="F13" s="4">
        <v>5</v>
      </c>
      <c r="G13" s="5">
        <v>4</v>
      </c>
      <c r="H13" s="6">
        <v>798</v>
      </c>
      <c r="I13" s="7">
        <v>9500</v>
      </c>
      <c r="J13" s="7">
        <v>109596</v>
      </c>
      <c r="K13" s="7">
        <v>3470</v>
      </c>
      <c r="L13" s="7">
        <v>62848</v>
      </c>
      <c r="M13" s="7">
        <v>95864</v>
      </c>
      <c r="N13" s="8">
        <v>18245</v>
      </c>
      <c r="O13" s="6">
        <f t="shared" si="0"/>
        <v>299523</v>
      </c>
    </row>
    <row r="14" spans="1:15" ht="13.5" x14ac:dyDescent="0.25">
      <c r="A14" s="9">
        <v>2008</v>
      </c>
      <c r="B14" s="4">
        <v>2</v>
      </c>
      <c r="C14" s="4">
        <v>14</v>
      </c>
      <c r="D14" s="4">
        <v>750</v>
      </c>
      <c r="E14" s="5">
        <v>22</v>
      </c>
      <c r="F14" s="4">
        <v>5</v>
      </c>
      <c r="G14" s="5">
        <v>4</v>
      </c>
      <c r="H14" s="6">
        <v>797</v>
      </c>
      <c r="I14" s="7">
        <v>4800</v>
      </c>
      <c r="J14" s="7">
        <v>176684.4</v>
      </c>
      <c r="K14" s="7">
        <v>3470</v>
      </c>
      <c r="L14" s="7">
        <v>62530</v>
      </c>
      <c r="M14" s="7">
        <v>95864.4</v>
      </c>
      <c r="N14" s="8">
        <v>18245</v>
      </c>
      <c r="O14" s="10">
        <f t="shared" si="0"/>
        <v>361593.8</v>
      </c>
    </row>
    <row r="15" spans="1:15" ht="13.5" x14ac:dyDescent="0.25">
      <c r="A15" s="9">
        <v>2009</v>
      </c>
      <c r="B15" s="4">
        <v>2</v>
      </c>
      <c r="C15" s="4">
        <v>14</v>
      </c>
      <c r="D15" s="4">
        <v>750</v>
      </c>
      <c r="E15" s="5">
        <v>22</v>
      </c>
      <c r="F15" s="4">
        <v>5</v>
      </c>
      <c r="G15" s="5">
        <v>4</v>
      </c>
      <c r="H15" s="6">
        <v>797</v>
      </c>
      <c r="I15" s="11">
        <v>4800</v>
      </c>
      <c r="J15" s="11">
        <v>176517.1</v>
      </c>
      <c r="K15" s="11">
        <v>3470</v>
      </c>
      <c r="L15" s="11">
        <v>62530</v>
      </c>
      <c r="M15" s="11">
        <v>95864.4</v>
      </c>
      <c r="N15" s="12">
        <v>18245</v>
      </c>
      <c r="O15" s="6">
        <f t="shared" si="0"/>
        <v>361426.5</v>
      </c>
    </row>
    <row r="16" spans="1:15" ht="13.5" x14ac:dyDescent="0.25">
      <c r="A16" s="9">
        <v>2010</v>
      </c>
      <c r="B16" s="4">
        <v>2</v>
      </c>
      <c r="C16" s="5">
        <v>15</v>
      </c>
      <c r="D16" s="13">
        <v>750</v>
      </c>
      <c r="E16" s="13">
        <v>21</v>
      </c>
      <c r="F16" s="13">
        <v>5</v>
      </c>
      <c r="G16" s="13">
        <v>4</v>
      </c>
      <c r="H16" s="14">
        <v>797</v>
      </c>
      <c r="I16" s="7">
        <v>4800</v>
      </c>
      <c r="J16" s="7">
        <v>188945.4</v>
      </c>
      <c r="K16" s="15">
        <v>3470</v>
      </c>
      <c r="L16" s="15">
        <v>67423.899999999994</v>
      </c>
      <c r="M16" s="15">
        <v>95864.4</v>
      </c>
      <c r="N16" s="16">
        <v>18245</v>
      </c>
      <c r="O16" s="14">
        <f t="shared" si="0"/>
        <v>378748.69999999995</v>
      </c>
    </row>
    <row r="17" spans="1:30" ht="13.5" x14ac:dyDescent="0.25">
      <c r="A17" s="9">
        <v>2011</v>
      </c>
      <c r="B17" s="4">
        <v>2</v>
      </c>
      <c r="C17" s="5">
        <v>15</v>
      </c>
      <c r="D17" s="13">
        <v>750</v>
      </c>
      <c r="E17" s="13">
        <v>22</v>
      </c>
      <c r="F17" s="13">
        <v>5</v>
      </c>
      <c r="G17" s="13">
        <v>4</v>
      </c>
      <c r="H17" s="14">
        <v>798</v>
      </c>
      <c r="I17" s="7">
        <v>4800</v>
      </c>
      <c r="J17" s="7">
        <v>188945</v>
      </c>
      <c r="K17" s="15">
        <v>3470</v>
      </c>
      <c r="L17" s="15">
        <v>122974</v>
      </c>
      <c r="M17" s="15">
        <v>95864</v>
      </c>
      <c r="N17" s="16">
        <v>18245</v>
      </c>
      <c r="O17" s="14">
        <f>I17+J17+K17+L17+M17+N17</f>
        <v>434298</v>
      </c>
      <c r="P17" s="25"/>
      <c r="Q17" s="25"/>
      <c r="R17" s="25"/>
      <c r="S17" s="25"/>
      <c r="T17" s="25"/>
      <c r="U17" s="25"/>
      <c r="V17" s="25"/>
      <c r="W17" s="25"/>
      <c r="X17" s="25"/>
      <c r="Y17" s="25"/>
      <c r="Z17" s="25"/>
      <c r="AA17" s="25"/>
      <c r="AB17" s="25"/>
      <c r="AC17" s="25"/>
      <c r="AD17" s="25"/>
    </row>
    <row r="18" spans="1:30" ht="13.5" x14ac:dyDescent="0.25">
      <c r="A18" s="9">
        <v>2012</v>
      </c>
      <c r="B18" s="4">
        <v>2</v>
      </c>
      <c r="C18" s="4">
        <v>15</v>
      </c>
      <c r="D18" s="4">
        <v>750</v>
      </c>
      <c r="E18" s="4">
        <v>22</v>
      </c>
      <c r="F18" s="4">
        <v>5</v>
      </c>
      <c r="G18" s="4">
        <v>4</v>
      </c>
      <c r="H18" s="6">
        <f>B18+C18+D18+E18+F18+G18</f>
        <v>798</v>
      </c>
      <c r="I18" s="7">
        <v>4800</v>
      </c>
      <c r="J18" s="11">
        <v>210501.4</v>
      </c>
      <c r="K18" s="11">
        <v>3470</v>
      </c>
      <c r="L18" s="11">
        <v>122974.1</v>
      </c>
      <c r="M18" s="11">
        <v>95864.4</v>
      </c>
      <c r="N18" s="12">
        <v>18245</v>
      </c>
      <c r="O18" s="6">
        <f>I18+J18+K18+L18+M18+N18</f>
        <v>455854.9</v>
      </c>
      <c r="P18" s="25"/>
      <c r="Q18" s="25"/>
      <c r="R18" s="25"/>
      <c r="S18" s="25"/>
      <c r="T18" s="25"/>
      <c r="U18" s="25"/>
      <c r="V18" s="25"/>
      <c r="W18" s="25"/>
      <c r="X18" s="25"/>
      <c r="Y18" s="25"/>
      <c r="Z18" s="25"/>
      <c r="AA18" s="25"/>
      <c r="AB18" s="25"/>
      <c r="AC18" s="25"/>
      <c r="AD18" s="25"/>
    </row>
    <row r="19" spans="1:30" ht="13.5" x14ac:dyDescent="0.25">
      <c r="A19" s="9">
        <v>2013</v>
      </c>
      <c r="B19" s="4">
        <v>2</v>
      </c>
      <c r="C19" s="4">
        <v>15</v>
      </c>
      <c r="D19" s="4">
        <v>750</v>
      </c>
      <c r="E19" s="4">
        <v>23</v>
      </c>
      <c r="F19" s="4">
        <v>5</v>
      </c>
      <c r="G19" s="4">
        <v>4</v>
      </c>
      <c r="H19" s="6">
        <v>799</v>
      </c>
      <c r="I19" s="7">
        <v>4800</v>
      </c>
      <c r="J19" s="11">
        <v>210501.4</v>
      </c>
      <c r="K19" s="11">
        <v>3470</v>
      </c>
      <c r="L19" s="11">
        <v>127180.1</v>
      </c>
      <c r="M19" s="11">
        <v>95864.4</v>
      </c>
      <c r="N19" s="12">
        <v>18245</v>
      </c>
      <c r="O19" s="6">
        <v>460060.9</v>
      </c>
      <c r="P19" s="25"/>
      <c r="Q19" s="25"/>
      <c r="R19" s="25"/>
      <c r="S19" s="25"/>
      <c r="T19" s="25"/>
      <c r="U19" s="25"/>
      <c r="V19" s="25"/>
      <c r="W19" s="25"/>
      <c r="X19" s="25"/>
      <c r="Y19" s="25"/>
      <c r="Z19" s="25"/>
      <c r="AA19" s="25"/>
      <c r="AB19" s="25"/>
      <c r="AC19" s="25"/>
      <c r="AD19" s="25"/>
    </row>
    <row r="20" spans="1:30" ht="13.5" x14ac:dyDescent="0.25">
      <c r="A20" s="9">
        <v>2014</v>
      </c>
      <c r="B20" s="17">
        <v>2</v>
      </c>
      <c r="C20" s="17">
        <v>15</v>
      </c>
      <c r="D20" s="17">
        <v>750</v>
      </c>
      <c r="E20" s="17">
        <v>24</v>
      </c>
      <c r="F20" s="17">
        <v>5</v>
      </c>
      <c r="G20" s="17">
        <v>4</v>
      </c>
      <c r="H20" s="18">
        <v>800</v>
      </c>
      <c r="I20" s="19">
        <v>4800</v>
      </c>
      <c r="J20" s="20">
        <v>210501.4</v>
      </c>
      <c r="K20" s="20">
        <v>3470</v>
      </c>
      <c r="L20" s="20">
        <v>144685</v>
      </c>
      <c r="M20" s="20">
        <v>95864.4</v>
      </c>
      <c r="N20" s="20">
        <v>18245</v>
      </c>
      <c r="O20" s="10">
        <v>477565.80000000005</v>
      </c>
      <c r="P20" s="25"/>
      <c r="Q20" s="25"/>
      <c r="R20" s="25"/>
      <c r="S20" s="25"/>
      <c r="T20" s="25"/>
      <c r="U20" s="25"/>
      <c r="V20" s="25"/>
      <c r="W20" s="25"/>
      <c r="X20" s="25"/>
      <c r="Y20" s="25"/>
      <c r="Z20" s="25"/>
      <c r="AA20" s="25"/>
      <c r="AB20" s="25"/>
      <c r="AC20" s="25"/>
      <c r="AD20" s="25"/>
    </row>
    <row r="21" spans="1:30" ht="13.5" x14ac:dyDescent="0.25">
      <c r="A21" s="9">
        <v>2015</v>
      </c>
      <c r="B21" s="17">
        <v>2</v>
      </c>
      <c r="C21" s="17">
        <v>15</v>
      </c>
      <c r="D21" s="17">
        <v>750</v>
      </c>
      <c r="E21" s="17">
        <v>24</v>
      </c>
      <c r="F21" s="17">
        <v>5</v>
      </c>
      <c r="G21" s="17">
        <v>4</v>
      </c>
      <c r="H21" s="18">
        <v>800</v>
      </c>
      <c r="I21" s="19">
        <v>4800</v>
      </c>
      <c r="J21" s="20">
        <v>210501.4</v>
      </c>
      <c r="K21" s="20">
        <v>3470</v>
      </c>
      <c r="L21" s="20">
        <v>144685</v>
      </c>
      <c r="M21" s="20">
        <v>95864.4</v>
      </c>
      <c r="N21" s="20">
        <v>18245</v>
      </c>
      <c r="O21" s="10">
        <v>477565.80000000005</v>
      </c>
      <c r="P21" s="25"/>
      <c r="Q21" s="25"/>
      <c r="R21" s="25"/>
      <c r="S21" s="25"/>
      <c r="T21" s="25"/>
      <c r="U21" s="25"/>
      <c r="V21" s="25"/>
      <c r="W21" s="25"/>
      <c r="X21" s="25"/>
      <c r="Y21" s="25"/>
      <c r="Z21" s="25"/>
      <c r="AA21" s="25"/>
      <c r="AB21" s="25"/>
      <c r="AC21" s="25"/>
      <c r="AD21" s="25"/>
    </row>
    <row r="22" spans="1:30" ht="13.5" x14ac:dyDescent="0.25">
      <c r="A22" s="9">
        <v>2016</v>
      </c>
      <c r="B22" s="17">
        <v>2</v>
      </c>
      <c r="C22" s="17">
        <v>15</v>
      </c>
      <c r="D22" s="17">
        <v>750</v>
      </c>
      <c r="E22" s="17">
        <v>24</v>
      </c>
      <c r="F22" s="17">
        <v>5</v>
      </c>
      <c r="G22" s="17">
        <v>4</v>
      </c>
      <c r="H22" s="18">
        <v>800</v>
      </c>
      <c r="I22" s="19">
        <v>4800</v>
      </c>
      <c r="J22" s="19">
        <v>210501.4</v>
      </c>
      <c r="K22" s="19">
        <v>3470</v>
      </c>
      <c r="L22" s="19">
        <v>144685</v>
      </c>
      <c r="M22" s="19">
        <v>95864.4</v>
      </c>
      <c r="N22" s="19">
        <v>18245</v>
      </c>
      <c r="O22" s="10">
        <v>477565.80000000005</v>
      </c>
      <c r="P22" s="25"/>
      <c r="Q22" s="25"/>
      <c r="R22" s="25"/>
      <c r="S22" s="25"/>
      <c r="T22" s="25"/>
      <c r="U22" s="25"/>
      <c r="V22" s="25"/>
      <c r="W22" s="25"/>
      <c r="X22" s="25"/>
      <c r="Y22" s="25"/>
      <c r="Z22" s="25"/>
      <c r="AA22" s="25"/>
      <c r="AB22" s="25"/>
      <c r="AC22" s="25"/>
      <c r="AD22" s="25"/>
    </row>
    <row r="23" spans="1:30" ht="13.5" x14ac:dyDescent="0.25">
      <c r="A23" s="9">
        <v>2017</v>
      </c>
      <c r="B23" s="17">
        <v>2</v>
      </c>
      <c r="C23" s="17">
        <v>15</v>
      </c>
      <c r="D23" s="17">
        <v>750</v>
      </c>
      <c r="E23" s="17">
        <v>24</v>
      </c>
      <c r="F23" s="17">
        <v>5</v>
      </c>
      <c r="G23" s="17">
        <v>4</v>
      </c>
      <c r="H23" s="18">
        <v>800</v>
      </c>
      <c r="I23" s="19">
        <v>4800</v>
      </c>
      <c r="J23" s="19">
        <v>210501.4</v>
      </c>
      <c r="K23" s="19">
        <v>3470</v>
      </c>
      <c r="L23" s="19">
        <v>144685</v>
      </c>
      <c r="M23" s="19">
        <v>95864.4</v>
      </c>
      <c r="N23" s="19">
        <v>18245</v>
      </c>
      <c r="O23" s="10">
        <v>477565.80000000005</v>
      </c>
      <c r="P23" s="25"/>
      <c r="Q23" s="25"/>
      <c r="R23" s="25"/>
      <c r="S23" s="25"/>
      <c r="T23" s="25"/>
      <c r="U23" s="25"/>
      <c r="V23" s="25"/>
      <c r="W23" s="25"/>
      <c r="X23" s="25"/>
      <c r="Y23" s="25"/>
      <c r="Z23" s="25"/>
      <c r="AA23" s="25"/>
      <c r="AB23" s="25"/>
      <c r="AC23" s="25"/>
      <c r="AD23" s="25"/>
    </row>
    <row r="24" spans="1:30" s="25" customFormat="1" ht="13.5" x14ac:dyDescent="0.25">
      <c r="A24" s="9">
        <v>2018</v>
      </c>
      <c r="B24" s="17">
        <v>2</v>
      </c>
      <c r="C24" s="17">
        <v>14</v>
      </c>
      <c r="D24" s="17">
        <v>750</v>
      </c>
      <c r="E24" s="17">
        <v>25</v>
      </c>
      <c r="F24" s="17">
        <v>6</v>
      </c>
      <c r="G24" s="17">
        <v>4</v>
      </c>
      <c r="H24" s="18">
        <v>801</v>
      </c>
      <c r="I24" s="19">
        <v>4800</v>
      </c>
      <c r="J24" s="19">
        <v>230707.25580000001</v>
      </c>
      <c r="K24" s="19">
        <v>3470</v>
      </c>
      <c r="L24" s="19">
        <v>169275.42</v>
      </c>
      <c r="M24" s="19">
        <v>97333.638999999996</v>
      </c>
      <c r="N24" s="19">
        <v>18245</v>
      </c>
      <c r="O24" s="10">
        <f>N24+M24+L24+K24+J24+I24</f>
        <v>523831.31480000005</v>
      </c>
    </row>
    <row r="25" spans="1:30" s="25" customFormat="1" ht="13.5" x14ac:dyDescent="0.25">
      <c r="A25" s="9">
        <v>2019</v>
      </c>
      <c r="B25" s="17">
        <v>2</v>
      </c>
      <c r="C25" s="17">
        <v>14</v>
      </c>
      <c r="D25" s="17">
        <v>725</v>
      </c>
      <c r="E25" s="17">
        <v>25</v>
      </c>
      <c r="F25" s="17">
        <v>6</v>
      </c>
      <c r="G25" s="17">
        <v>4</v>
      </c>
      <c r="H25" s="18">
        <v>776</v>
      </c>
      <c r="I25" s="19">
        <v>4800</v>
      </c>
      <c r="J25" s="19">
        <v>230707.25580000001</v>
      </c>
      <c r="K25" s="19">
        <v>3470</v>
      </c>
      <c r="L25" s="19">
        <v>169275.42</v>
      </c>
      <c r="M25" s="19">
        <v>97333.638999999996</v>
      </c>
      <c r="N25" s="19">
        <v>18245</v>
      </c>
      <c r="O25" s="10">
        <v>523831.31480000005</v>
      </c>
      <c r="Q25" s="50"/>
    </row>
    <row r="26" spans="1:30" ht="13.5" x14ac:dyDescent="0.25">
      <c r="A26" s="9">
        <v>2020</v>
      </c>
      <c r="B26" s="17">
        <v>2</v>
      </c>
      <c r="C26" s="17">
        <v>14</v>
      </c>
      <c r="D26" s="17">
        <v>725</v>
      </c>
      <c r="E26" s="17">
        <v>25</v>
      </c>
      <c r="F26" s="17">
        <v>6</v>
      </c>
      <c r="G26" s="17">
        <v>4</v>
      </c>
      <c r="H26" s="18">
        <v>776</v>
      </c>
      <c r="I26" s="19">
        <v>4800</v>
      </c>
      <c r="J26" s="19">
        <v>230707.25580000001</v>
      </c>
      <c r="K26" s="19">
        <v>3470</v>
      </c>
      <c r="L26" s="19">
        <v>169275.42</v>
      </c>
      <c r="M26" s="19">
        <v>97333.638999999996</v>
      </c>
      <c r="N26" s="19">
        <v>18245</v>
      </c>
      <c r="O26" s="10">
        <v>523831.31480000005</v>
      </c>
      <c r="P26" s="49"/>
    </row>
    <row r="27" spans="1:30" ht="13.5" x14ac:dyDescent="0.25">
      <c r="A27" s="9">
        <v>2021</v>
      </c>
      <c r="B27" s="17">
        <v>2</v>
      </c>
      <c r="C27" s="17">
        <v>14</v>
      </c>
      <c r="D27" s="17">
        <v>725</v>
      </c>
      <c r="E27" s="17">
        <v>25</v>
      </c>
      <c r="F27" s="17">
        <v>6</v>
      </c>
      <c r="G27" s="17">
        <v>4</v>
      </c>
      <c r="H27" s="18">
        <v>776</v>
      </c>
      <c r="I27" s="19">
        <v>4800</v>
      </c>
      <c r="J27" s="19">
        <v>230707.25580000001</v>
      </c>
      <c r="K27" s="19">
        <v>3470</v>
      </c>
      <c r="L27" s="19">
        <v>169275.42</v>
      </c>
      <c r="M27" s="19">
        <v>97333.638999999996</v>
      </c>
      <c r="N27" s="19">
        <v>18245</v>
      </c>
      <c r="O27" s="10">
        <v>523831.31480000005</v>
      </c>
      <c r="P27" s="49"/>
    </row>
    <row r="28" spans="1:30" s="65" customFormat="1" ht="13.5" x14ac:dyDescent="0.25">
      <c r="A28" s="9" t="s">
        <v>45</v>
      </c>
      <c r="B28" s="17"/>
      <c r="C28" s="17">
        <v>11</v>
      </c>
      <c r="D28" s="17">
        <v>723</v>
      </c>
      <c r="E28" s="17">
        <v>24</v>
      </c>
      <c r="F28" s="17">
        <v>10</v>
      </c>
      <c r="G28" s="17"/>
      <c r="H28" s="18">
        <v>768</v>
      </c>
      <c r="I28" s="5"/>
      <c r="J28" s="5">
        <v>301196.77</v>
      </c>
      <c r="K28" s="19">
        <v>1550</v>
      </c>
      <c r="L28" s="19">
        <v>224014.18</v>
      </c>
      <c r="M28" s="5">
        <v>81922.679999999993</v>
      </c>
      <c r="N28" s="5"/>
      <c r="O28" s="10">
        <v>608684</v>
      </c>
    </row>
    <row r="29" spans="1:30" ht="13.5" x14ac:dyDescent="0.25">
      <c r="A29" s="9" t="s">
        <v>48</v>
      </c>
      <c r="B29" s="17"/>
      <c r="C29" s="17">
        <v>13</v>
      </c>
      <c r="D29" s="17">
        <v>724</v>
      </c>
      <c r="E29" s="17">
        <v>30</v>
      </c>
      <c r="F29" s="17">
        <v>9</v>
      </c>
      <c r="G29" s="17"/>
      <c r="H29" s="18">
        <v>776</v>
      </c>
      <c r="I29" s="5"/>
      <c r="J29" s="5">
        <v>315304</v>
      </c>
      <c r="K29" s="19">
        <v>1585</v>
      </c>
      <c r="L29" s="19">
        <v>222049</v>
      </c>
      <c r="M29" s="5">
        <v>87107</v>
      </c>
      <c r="N29" s="5"/>
      <c r="O29" s="10">
        <v>626045</v>
      </c>
    </row>
    <row r="30" spans="1:30" ht="13.5" x14ac:dyDescent="0.25">
      <c r="A30" s="69" t="s">
        <v>53</v>
      </c>
      <c r="B30" s="51"/>
      <c r="C30" s="51">
        <v>12</v>
      </c>
      <c r="D30" s="51">
        <v>724</v>
      </c>
      <c r="E30" s="51">
        <v>28</v>
      </c>
      <c r="F30" s="51">
        <v>11</v>
      </c>
      <c r="G30" s="51">
        <v>2</v>
      </c>
      <c r="H30" s="37">
        <f>C30+D30+E30+F30+G30</f>
        <v>777</v>
      </c>
      <c r="I30" s="32"/>
      <c r="J30" s="32">
        <v>313923.77</v>
      </c>
      <c r="K30" s="32">
        <v>85.5</v>
      </c>
      <c r="L30" s="32">
        <v>217384.68</v>
      </c>
      <c r="M30" s="32">
        <v>81916.679999999993</v>
      </c>
      <c r="N30" s="32">
        <v>11300</v>
      </c>
      <c r="O30" s="38">
        <f>J30+K30+L30+M30+N30</f>
        <v>624610.62999999989</v>
      </c>
    </row>
    <row r="31" spans="1:30" x14ac:dyDescent="0.2">
      <c r="B31" s="62"/>
      <c r="C31" s="62"/>
      <c r="D31" s="62"/>
      <c r="E31" s="62"/>
      <c r="F31" s="62"/>
    </row>
    <row r="32" spans="1:30" x14ac:dyDescent="0.2">
      <c r="A32" s="23" t="s">
        <v>0</v>
      </c>
      <c r="B32" s="23"/>
      <c r="C32" s="23"/>
      <c r="D32" s="23"/>
      <c r="E32" s="62"/>
      <c r="F32" s="62"/>
    </row>
    <row r="33" spans="1:15" x14ac:dyDescent="0.2">
      <c r="A33" s="24" t="s">
        <v>16</v>
      </c>
      <c r="B33" s="62"/>
      <c r="C33" s="62"/>
      <c r="D33" s="62"/>
      <c r="E33" s="62"/>
      <c r="F33" s="62"/>
    </row>
    <row r="35" spans="1:15" x14ac:dyDescent="0.2">
      <c r="A35" s="63" t="s">
        <v>49</v>
      </c>
      <c r="B35" s="64"/>
      <c r="C35" s="64"/>
      <c r="D35" s="64"/>
      <c r="E35" s="64"/>
      <c r="F35" s="64"/>
      <c r="G35" s="64"/>
      <c r="O35" s="25"/>
    </row>
    <row r="36" spans="1:15" x14ac:dyDescent="0.2">
      <c r="A36" s="63" t="s">
        <v>50</v>
      </c>
      <c r="B36" s="64"/>
      <c r="C36" s="64"/>
      <c r="D36" s="64"/>
      <c r="E36" s="64"/>
      <c r="F36" s="64"/>
      <c r="G36" s="64"/>
    </row>
    <row r="38" spans="1:15" x14ac:dyDescent="0.2">
      <c r="A38" s="63" t="s">
        <v>51</v>
      </c>
    </row>
    <row r="39" spans="1:15" x14ac:dyDescent="0.2">
      <c r="A39" s="63" t="s">
        <v>52</v>
      </c>
    </row>
    <row r="40" spans="1:15" x14ac:dyDescent="0.2">
      <c r="A40" s="83"/>
    </row>
    <row r="41" spans="1:15" x14ac:dyDescent="0.2">
      <c r="A41" s="61" t="s">
        <v>46</v>
      </c>
      <c r="E41" s="48"/>
    </row>
    <row r="42" spans="1:15" x14ac:dyDescent="0.2">
      <c r="A42" s="61" t="s">
        <v>47</v>
      </c>
      <c r="E42" s="48"/>
    </row>
    <row r="43" spans="1:15" x14ac:dyDescent="0.2">
      <c r="E43" s="48"/>
    </row>
  </sheetData>
  <mergeCells count="3">
    <mergeCell ref="B4:H4"/>
    <mergeCell ref="I4:O4"/>
    <mergeCell ref="A4:A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AJ38"/>
  <sheetViews>
    <sheetView topLeftCell="A22" workbookViewId="0">
      <selection activeCell="I35" sqref="I35"/>
    </sheetView>
  </sheetViews>
  <sheetFormatPr defaultRowHeight="12.75" x14ac:dyDescent="0.2"/>
  <cols>
    <col min="2" max="2" width="34.7109375" customWidth="1"/>
    <col min="3" max="3" width="6.85546875" customWidth="1"/>
    <col min="4" max="4" width="7.85546875" customWidth="1"/>
    <col min="5" max="5" width="6.28515625" customWidth="1"/>
    <col min="6" max="6" width="6.5703125" customWidth="1"/>
    <col min="7" max="10" width="5.28515625" customWidth="1"/>
    <col min="11" max="11" width="6.28515625" customWidth="1"/>
  </cols>
  <sheetData>
    <row r="7" spans="1:36" ht="27" customHeight="1" x14ac:dyDescent="0.25">
      <c r="A7" s="72" t="s">
        <v>14</v>
      </c>
      <c r="B7" s="74" t="s">
        <v>15</v>
      </c>
      <c r="C7" s="74"/>
      <c r="D7" s="74"/>
      <c r="E7" s="74"/>
      <c r="F7" s="74"/>
      <c r="G7" s="74"/>
      <c r="H7" s="74"/>
      <c r="I7" s="74"/>
      <c r="J7" s="74"/>
      <c r="K7" s="75"/>
      <c r="L7" s="70" t="s">
        <v>3</v>
      </c>
      <c r="M7" s="70"/>
      <c r="N7" s="70"/>
      <c r="O7" s="70"/>
      <c r="P7" s="70"/>
      <c r="Q7" s="70"/>
      <c r="R7" s="70"/>
      <c r="S7" s="70"/>
      <c r="T7" s="70"/>
      <c r="U7" s="70"/>
    </row>
    <row r="8" spans="1:36" ht="54.75" customHeight="1" x14ac:dyDescent="0.25">
      <c r="A8" s="73"/>
      <c r="B8" s="1" t="s">
        <v>4</v>
      </c>
      <c r="C8" s="1" t="s">
        <v>5</v>
      </c>
      <c r="D8" s="2" t="s">
        <v>6</v>
      </c>
      <c r="E8" s="2" t="s">
        <v>1</v>
      </c>
      <c r="F8" s="1" t="s">
        <v>7</v>
      </c>
      <c r="G8" s="2" t="s">
        <v>8</v>
      </c>
      <c r="H8" s="2"/>
      <c r="I8" s="2"/>
      <c r="J8" s="2"/>
      <c r="K8" s="26" t="s">
        <v>2</v>
      </c>
      <c r="L8" s="1" t="s">
        <v>9</v>
      </c>
      <c r="M8" s="1" t="s">
        <v>10</v>
      </c>
      <c r="N8" s="2" t="s">
        <v>6</v>
      </c>
      <c r="O8" s="2" t="s">
        <v>1</v>
      </c>
      <c r="P8" s="2"/>
      <c r="Q8" s="2"/>
      <c r="R8" s="2"/>
      <c r="S8" s="1" t="s">
        <v>11</v>
      </c>
      <c r="T8" s="2" t="s">
        <v>12</v>
      </c>
      <c r="U8" s="2" t="s">
        <v>13</v>
      </c>
    </row>
    <row r="9" spans="1:36" ht="13.5" x14ac:dyDescent="0.25">
      <c r="A9" s="27">
        <v>2014</v>
      </c>
      <c r="B9" s="17">
        <v>2</v>
      </c>
      <c r="C9" s="17">
        <v>15</v>
      </c>
      <c r="D9" s="17">
        <v>750</v>
      </c>
      <c r="E9" s="17">
        <v>24</v>
      </c>
      <c r="F9" s="17">
        <v>5</v>
      </c>
      <c r="G9" s="17">
        <v>4</v>
      </c>
      <c r="H9" s="17"/>
      <c r="I9" s="17"/>
      <c r="J9" s="17"/>
      <c r="K9" s="28">
        <v>800</v>
      </c>
      <c r="L9" s="19">
        <v>4800</v>
      </c>
      <c r="M9" s="20">
        <v>210501.4</v>
      </c>
      <c r="N9" s="20">
        <v>3470</v>
      </c>
      <c r="O9" s="20">
        <v>144685</v>
      </c>
      <c r="P9" s="20"/>
      <c r="Q9" s="20"/>
      <c r="R9" s="20"/>
      <c r="S9" s="20">
        <v>95864.4</v>
      </c>
      <c r="T9" s="20">
        <v>18245</v>
      </c>
      <c r="U9" s="10">
        <v>477565.80000000005</v>
      </c>
      <c r="V9" s="25"/>
      <c r="W9" s="25"/>
      <c r="X9" s="25"/>
      <c r="Y9" s="25"/>
      <c r="Z9" s="25"/>
      <c r="AA9" s="25"/>
      <c r="AB9" s="25"/>
      <c r="AC9" s="25"/>
      <c r="AD9" s="25"/>
      <c r="AE9" s="25"/>
      <c r="AF9" s="25"/>
      <c r="AG9" s="25"/>
      <c r="AH9" s="25"/>
      <c r="AI9" s="25"/>
      <c r="AJ9" s="25"/>
    </row>
    <row r="10" spans="1:36" ht="13.5" x14ac:dyDescent="0.25">
      <c r="A10" s="27">
        <v>2015</v>
      </c>
      <c r="B10" s="17">
        <v>2</v>
      </c>
      <c r="C10" s="17">
        <v>15</v>
      </c>
      <c r="D10" s="17">
        <v>750</v>
      </c>
      <c r="E10" s="17">
        <v>24</v>
      </c>
      <c r="F10" s="17">
        <v>5</v>
      </c>
      <c r="G10" s="17">
        <v>4</v>
      </c>
      <c r="H10" s="17"/>
      <c r="I10" s="17"/>
      <c r="J10" s="17"/>
      <c r="K10" s="28">
        <v>800</v>
      </c>
      <c r="L10" s="19">
        <v>4800</v>
      </c>
      <c r="M10" s="20">
        <v>210501.4</v>
      </c>
      <c r="N10" s="20">
        <v>3470</v>
      </c>
      <c r="O10" s="20">
        <v>144685</v>
      </c>
      <c r="P10" s="20"/>
      <c r="Q10" s="20"/>
      <c r="R10" s="20"/>
      <c r="S10" s="20">
        <v>95864.4</v>
      </c>
      <c r="T10" s="20">
        <v>18245</v>
      </c>
      <c r="U10" s="10">
        <v>477565.80000000005</v>
      </c>
      <c r="V10" s="25"/>
      <c r="W10" s="25"/>
      <c r="X10" s="25"/>
      <c r="Y10" s="25"/>
      <c r="Z10" s="25"/>
      <c r="AA10" s="25"/>
      <c r="AB10" s="25"/>
      <c r="AC10" s="25"/>
      <c r="AD10" s="25"/>
      <c r="AE10" s="25"/>
      <c r="AF10" s="25"/>
      <c r="AG10" s="25"/>
      <c r="AH10" s="25"/>
      <c r="AI10" s="25"/>
      <c r="AJ10" s="25"/>
    </row>
    <row r="11" spans="1:36" ht="13.5" x14ac:dyDescent="0.25">
      <c r="A11" s="27">
        <v>2016</v>
      </c>
      <c r="B11" s="17">
        <v>2</v>
      </c>
      <c r="C11" s="17">
        <v>15</v>
      </c>
      <c r="D11" s="17">
        <v>750</v>
      </c>
      <c r="E11" s="17">
        <v>24</v>
      </c>
      <c r="F11" s="17">
        <v>5</v>
      </c>
      <c r="G11" s="17">
        <v>4</v>
      </c>
      <c r="H11" s="17"/>
      <c r="I11" s="17"/>
      <c r="J11" s="17"/>
      <c r="K11" s="28">
        <v>800</v>
      </c>
      <c r="L11" s="19">
        <v>4800</v>
      </c>
      <c r="M11" s="19">
        <v>210501.4</v>
      </c>
      <c r="N11" s="19">
        <v>3470</v>
      </c>
      <c r="O11" s="19">
        <v>144685</v>
      </c>
      <c r="P11" s="19"/>
      <c r="Q11" s="19"/>
      <c r="R11" s="19"/>
      <c r="S11" s="19">
        <v>95864.4</v>
      </c>
      <c r="T11" s="19">
        <v>18245</v>
      </c>
      <c r="U11" s="10">
        <v>477565.80000000005</v>
      </c>
      <c r="V11" s="25"/>
      <c r="W11" s="25"/>
      <c r="X11" s="25"/>
      <c r="Y11" s="25"/>
      <c r="Z11" s="25"/>
      <c r="AA11" s="25"/>
      <c r="AB11" s="25"/>
      <c r="AC11" s="25"/>
      <c r="AD11" s="25"/>
      <c r="AE11" s="25"/>
      <c r="AF11" s="25"/>
      <c r="AG11" s="25"/>
      <c r="AH11" s="25"/>
      <c r="AI11" s="25"/>
      <c r="AJ11" s="25"/>
    </row>
    <row r="12" spans="1:36" ht="13.5" x14ac:dyDescent="0.25">
      <c r="A12" s="27">
        <v>2017</v>
      </c>
      <c r="B12" s="17">
        <v>2</v>
      </c>
      <c r="C12" s="17">
        <v>15</v>
      </c>
      <c r="D12" s="17">
        <v>750</v>
      </c>
      <c r="E12" s="17">
        <v>24</v>
      </c>
      <c r="F12" s="17">
        <v>5</v>
      </c>
      <c r="G12" s="17">
        <v>4</v>
      </c>
      <c r="H12" s="17"/>
      <c r="I12" s="17"/>
      <c r="J12" s="17"/>
      <c r="K12" s="28">
        <v>800</v>
      </c>
      <c r="L12" s="19">
        <v>4800</v>
      </c>
      <c r="M12" s="19">
        <v>210501.4</v>
      </c>
      <c r="N12" s="19">
        <v>3470</v>
      </c>
      <c r="O12" s="19">
        <v>144685</v>
      </c>
      <c r="P12" s="19"/>
      <c r="Q12" s="19"/>
      <c r="R12" s="19"/>
      <c r="S12" s="19">
        <v>95864.4</v>
      </c>
      <c r="T12" s="19">
        <v>18245</v>
      </c>
      <c r="U12" s="10">
        <v>477565.80000000005</v>
      </c>
    </row>
    <row r="13" spans="1:36" ht="13.5" x14ac:dyDescent="0.25">
      <c r="A13" s="27">
        <v>2018</v>
      </c>
      <c r="B13" s="17">
        <v>2</v>
      </c>
      <c r="C13" s="17">
        <v>14</v>
      </c>
      <c r="D13" s="17">
        <v>750</v>
      </c>
      <c r="E13" s="17">
        <v>25</v>
      </c>
      <c r="F13" s="17">
        <v>6</v>
      </c>
      <c r="G13" s="17">
        <v>4</v>
      </c>
      <c r="H13" s="17"/>
      <c r="I13" s="17"/>
      <c r="J13" s="17"/>
      <c r="K13" s="28">
        <v>801</v>
      </c>
      <c r="L13" s="19">
        <v>4800</v>
      </c>
      <c r="M13" s="19">
        <v>230707.25</v>
      </c>
      <c r="N13" s="19">
        <v>3470</v>
      </c>
      <c r="O13" s="19">
        <v>169275.27</v>
      </c>
      <c r="P13" s="19"/>
      <c r="Q13" s="19"/>
      <c r="R13" s="19"/>
      <c r="S13" s="19">
        <v>97333.33</v>
      </c>
      <c r="T13" s="19">
        <v>18245</v>
      </c>
      <c r="U13" s="10">
        <v>523830.85000000003</v>
      </c>
    </row>
    <row r="14" spans="1:36" x14ac:dyDescent="0.2">
      <c r="A14" s="29"/>
      <c r="B14" s="76" t="s">
        <v>19</v>
      </c>
      <c r="C14" s="76"/>
      <c r="D14" s="76"/>
      <c r="E14" s="76"/>
      <c r="F14" s="76"/>
      <c r="G14" s="76"/>
      <c r="H14" s="76"/>
      <c r="I14" s="76"/>
      <c r="J14" s="76"/>
      <c r="K14" s="77"/>
    </row>
    <row r="15" spans="1:36" ht="13.5" x14ac:dyDescent="0.25">
      <c r="A15" s="27">
        <v>2014</v>
      </c>
      <c r="B15" s="19">
        <v>4800</v>
      </c>
      <c r="C15" s="20">
        <v>210501.4</v>
      </c>
      <c r="D15" s="20">
        <v>3470</v>
      </c>
      <c r="E15" s="20">
        <v>144685</v>
      </c>
      <c r="F15" s="20">
        <v>95864.4</v>
      </c>
      <c r="G15" s="20">
        <v>18245</v>
      </c>
      <c r="H15" s="20"/>
      <c r="I15" s="20"/>
      <c r="J15" s="20"/>
      <c r="K15" s="30">
        <v>477565.80000000005</v>
      </c>
    </row>
    <row r="16" spans="1:36" ht="13.5" x14ac:dyDescent="0.25">
      <c r="A16" s="27">
        <v>2015</v>
      </c>
      <c r="B16" s="19">
        <v>4800</v>
      </c>
      <c r="C16" s="20">
        <v>210501.4</v>
      </c>
      <c r="D16" s="20">
        <v>3470</v>
      </c>
      <c r="E16" s="20">
        <v>144685</v>
      </c>
      <c r="F16" s="20">
        <v>95864.4</v>
      </c>
      <c r="G16" s="20">
        <v>18245</v>
      </c>
      <c r="H16" s="20"/>
      <c r="I16" s="20"/>
      <c r="J16" s="20"/>
      <c r="K16" s="30">
        <v>477565.80000000005</v>
      </c>
    </row>
    <row r="17" spans="1:21" ht="13.5" x14ac:dyDescent="0.25">
      <c r="A17" s="27">
        <v>2016</v>
      </c>
      <c r="B17" s="19">
        <v>4800</v>
      </c>
      <c r="C17" s="19">
        <v>210501.4</v>
      </c>
      <c r="D17" s="19">
        <v>3470</v>
      </c>
      <c r="E17" s="19">
        <v>144685</v>
      </c>
      <c r="F17" s="19">
        <v>95864.4</v>
      </c>
      <c r="G17" s="19">
        <v>18245</v>
      </c>
      <c r="H17" s="19"/>
      <c r="I17" s="19"/>
      <c r="J17" s="19"/>
      <c r="K17" s="30">
        <v>477565.80000000005</v>
      </c>
    </row>
    <row r="18" spans="1:21" ht="13.5" x14ac:dyDescent="0.25">
      <c r="A18" s="27">
        <v>2017</v>
      </c>
      <c r="B18" s="19">
        <v>4800</v>
      </c>
      <c r="C18" s="19">
        <v>210501.4</v>
      </c>
      <c r="D18" s="19">
        <v>3470</v>
      </c>
      <c r="E18" s="19">
        <v>144685</v>
      </c>
      <c r="F18" s="19">
        <v>95864.4</v>
      </c>
      <c r="G18" s="19">
        <v>18245</v>
      </c>
      <c r="H18" s="19"/>
      <c r="I18" s="19"/>
      <c r="J18" s="19"/>
      <c r="K18" s="30">
        <v>477565.80000000005</v>
      </c>
    </row>
    <row r="19" spans="1:21" ht="13.5" x14ac:dyDescent="0.25">
      <c r="A19" s="31">
        <v>2018</v>
      </c>
      <c r="B19" s="32">
        <v>4800</v>
      </c>
      <c r="C19" s="32">
        <v>230707.25</v>
      </c>
      <c r="D19" s="32">
        <v>3470</v>
      </c>
      <c r="E19" s="32">
        <v>169275.27</v>
      </c>
      <c r="F19" s="32">
        <v>97333.33</v>
      </c>
      <c r="G19" s="32">
        <v>18245</v>
      </c>
      <c r="H19" s="32"/>
      <c r="I19" s="32"/>
      <c r="J19" s="32"/>
      <c r="K19" s="33">
        <v>523830.85000000003</v>
      </c>
    </row>
    <row r="23" spans="1:21" ht="12.75" customHeight="1" x14ac:dyDescent="0.2">
      <c r="B23" s="81" t="s">
        <v>20</v>
      </c>
      <c r="C23" s="78" t="s">
        <v>27</v>
      </c>
      <c r="D23" s="79"/>
      <c r="E23" s="79"/>
      <c r="F23" s="79"/>
      <c r="G23" s="80"/>
      <c r="H23" s="52"/>
      <c r="I23" s="52"/>
      <c r="J23" s="52"/>
      <c r="K23" s="54" t="s">
        <v>19</v>
      </c>
      <c r="L23" s="55"/>
      <c r="M23" s="55"/>
      <c r="N23" s="55"/>
      <c r="O23" s="56"/>
      <c r="P23" s="53"/>
      <c r="Q23" s="53"/>
      <c r="R23" s="53"/>
      <c r="T23" s="34"/>
      <c r="U23" s="35"/>
    </row>
    <row r="24" spans="1:21" ht="13.5" x14ac:dyDescent="0.25">
      <c r="B24" s="82"/>
      <c r="C24" s="44">
        <v>2014</v>
      </c>
      <c r="D24" s="45">
        <v>2015</v>
      </c>
      <c r="E24" s="45">
        <v>2016</v>
      </c>
      <c r="F24" s="45">
        <v>2017</v>
      </c>
      <c r="G24" s="46">
        <v>2018</v>
      </c>
      <c r="H24" s="45">
        <v>2019</v>
      </c>
      <c r="I24" s="45">
        <v>2020</v>
      </c>
      <c r="J24" s="45">
        <v>2021</v>
      </c>
      <c r="K24" s="44">
        <v>2014</v>
      </c>
      <c r="L24" s="45">
        <v>2015</v>
      </c>
      <c r="M24" s="45">
        <v>2016</v>
      </c>
      <c r="N24" s="45">
        <v>2017</v>
      </c>
      <c r="O24" s="46">
        <v>2018</v>
      </c>
      <c r="P24" s="45">
        <v>2019</v>
      </c>
      <c r="Q24" s="45">
        <v>2020</v>
      </c>
      <c r="R24" s="45">
        <v>2021</v>
      </c>
    </row>
    <row r="25" spans="1:21" ht="15" customHeight="1" x14ac:dyDescent="0.25">
      <c r="A25" s="58" t="s">
        <v>29</v>
      </c>
      <c r="B25" s="2" t="s">
        <v>39</v>
      </c>
      <c r="C25" s="17">
        <v>2</v>
      </c>
      <c r="D25" s="17">
        <v>2</v>
      </c>
      <c r="E25" s="17">
        <v>2</v>
      </c>
      <c r="F25" s="17">
        <v>2</v>
      </c>
      <c r="G25" s="17">
        <v>2</v>
      </c>
      <c r="H25" s="51">
        <v>2</v>
      </c>
      <c r="I25" s="51">
        <v>2</v>
      </c>
      <c r="J25" s="51">
        <v>2</v>
      </c>
      <c r="K25" s="39">
        <v>4800</v>
      </c>
      <c r="L25" s="40">
        <v>4800</v>
      </c>
      <c r="M25" s="40">
        <v>4800</v>
      </c>
      <c r="N25" s="40">
        <v>4800</v>
      </c>
      <c r="O25" s="41">
        <v>4800</v>
      </c>
      <c r="P25" s="32">
        <v>4800</v>
      </c>
      <c r="Q25" s="32">
        <v>4800</v>
      </c>
      <c r="R25" s="19">
        <v>4800</v>
      </c>
      <c r="S25" t="s">
        <v>23</v>
      </c>
      <c r="T25" s="57">
        <f>R25/R31*100</f>
        <v>0.91632551632249215</v>
      </c>
    </row>
    <row r="26" spans="1:21" ht="15" customHeight="1" x14ac:dyDescent="0.25">
      <c r="A26" s="58" t="s">
        <v>30</v>
      </c>
      <c r="B26" s="2" t="s">
        <v>40</v>
      </c>
      <c r="C26" s="17">
        <v>15</v>
      </c>
      <c r="D26" s="17">
        <v>15</v>
      </c>
      <c r="E26" s="17">
        <v>15</v>
      </c>
      <c r="F26" s="17">
        <v>15</v>
      </c>
      <c r="G26" s="17">
        <v>14</v>
      </c>
      <c r="H26" s="51">
        <v>14</v>
      </c>
      <c r="I26" s="51">
        <v>14</v>
      </c>
      <c r="J26" s="51">
        <v>14</v>
      </c>
      <c r="K26" s="42">
        <v>210501.4</v>
      </c>
      <c r="L26" s="20">
        <v>210501.4</v>
      </c>
      <c r="M26" s="19">
        <v>210501.4</v>
      </c>
      <c r="N26" s="19">
        <v>210501.4</v>
      </c>
      <c r="O26" s="36">
        <v>230707.25</v>
      </c>
      <c r="P26" s="32">
        <v>230707.25580000001</v>
      </c>
      <c r="Q26" s="32">
        <v>230707.25580000001</v>
      </c>
      <c r="R26" s="19">
        <v>230707.25580000001</v>
      </c>
      <c r="S26" t="s">
        <v>24</v>
      </c>
      <c r="T26" s="57">
        <f>R26/R31*100</f>
        <v>44.042280268808391</v>
      </c>
    </row>
    <row r="27" spans="1:21" ht="15" customHeight="1" x14ac:dyDescent="0.25">
      <c r="A27" s="58" t="s">
        <v>31</v>
      </c>
      <c r="B27" s="2" t="s">
        <v>41</v>
      </c>
      <c r="C27" s="17">
        <v>750</v>
      </c>
      <c r="D27" s="17">
        <v>750</v>
      </c>
      <c r="E27" s="17">
        <v>750</v>
      </c>
      <c r="F27" s="17">
        <v>750</v>
      </c>
      <c r="G27" s="17">
        <v>750</v>
      </c>
      <c r="H27" s="51">
        <v>725</v>
      </c>
      <c r="I27" s="51">
        <v>725</v>
      </c>
      <c r="J27" s="51">
        <v>725</v>
      </c>
      <c r="K27" s="42">
        <v>3470</v>
      </c>
      <c r="L27" s="20">
        <v>3470</v>
      </c>
      <c r="M27" s="19">
        <v>3470</v>
      </c>
      <c r="N27" s="19">
        <v>3470</v>
      </c>
      <c r="O27" s="36">
        <v>3470</v>
      </c>
      <c r="P27" s="32">
        <v>3470</v>
      </c>
      <c r="Q27" s="32">
        <v>3470</v>
      </c>
      <c r="R27" s="19">
        <v>3470</v>
      </c>
      <c r="S27" t="s">
        <v>21</v>
      </c>
      <c r="T27" s="57">
        <f>R27/R31*100</f>
        <v>0.66242698784146836</v>
      </c>
    </row>
    <row r="28" spans="1:21" ht="15" customHeight="1" x14ac:dyDescent="0.25">
      <c r="A28" s="58" t="s">
        <v>32</v>
      </c>
      <c r="B28" s="2" t="s">
        <v>42</v>
      </c>
      <c r="C28" s="17">
        <v>24</v>
      </c>
      <c r="D28" s="17">
        <v>24</v>
      </c>
      <c r="E28" s="17">
        <v>24</v>
      </c>
      <c r="F28" s="17">
        <v>24</v>
      </c>
      <c r="G28" s="17">
        <v>25</v>
      </c>
      <c r="H28" s="51">
        <v>25</v>
      </c>
      <c r="I28" s="51">
        <v>25</v>
      </c>
      <c r="J28" s="51">
        <v>25</v>
      </c>
      <c r="K28" s="42">
        <v>144685</v>
      </c>
      <c r="L28" s="20">
        <v>144685</v>
      </c>
      <c r="M28" s="19">
        <v>144685</v>
      </c>
      <c r="N28" s="19">
        <v>144685</v>
      </c>
      <c r="O28" s="36">
        <v>169275.27</v>
      </c>
      <c r="P28" s="32">
        <v>169275.42</v>
      </c>
      <c r="Q28" s="32">
        <v>169275.42</v>
      </c>
      <c r="R28" s="19">
        <v>169275.42</v>
      </c>
      <c r="S28" t="s">
        <v>25</v>
      </c>
      <c r="T28" s="57">
        <f>R28/R31*100</f>
        <v>32.314872215043074</v>
      </c>
    </row>
    <row r="29" spans="1:21" ht="15" customHeight="1" x14ac:dyDescent="0.25">
      <c r="A29" s="58" t="s">
        <v>33</v>
      </c>
      <c r="B29" s="2" t="s">
        <v>43</v>
      </c>
      <c r="C29" s="17">
        <v>5</v>
      </c>
      <c r="D29" s="17">
        <v>5</v>
      </c>
      <c r="E29" s="17">
        <v>5</v>
      </c>
      <c r="F29" s="17">
        <v>5</v>
      </c>
      <c r="G29" s="17">
        <v>6</v>
      </c>
      <c r="H29" s="51">
        <v>6</v>
      </c>
      <c r="I29" s="51">
        <v>6</v>
      </c>
      <c r="J29" s="51">
        <v>6</v>
      </c>
      <c r="K29" s="42">
        <v>95864.4</v>
      </c>
      <c r="L29" s="20">
        <v>95864.4</v>
      </c>
      <c r="M29" s="19">
        <v>95864.4</v>
      </c>
      <c r="N29" s="19">
        <v>95864.4</v>
      </c>
      <c r="O29" s="36">
        <v>97333.33</v>
      </c>
      <c r="P29" s="32">
        <v>97333.638999999996</v>
      </c>
      <c r="Q29" s="32">
        <v>97333.638999999996</v>
      </c>
      <c r="R29" s="19">
        <v>97333.638999999996</v>
      </c>
      <c r="S29" t="s">
        <v>22</v>
      </c>
      <c r="T29" s="57">
        <f>R29/R31*100</f>
        <v>18.58110354421293</v>
      </c>
    </row>
    <row r="30" spans="1:21" ht="25.5" customHeight="1" x14ac:dyDescent="0.25">
      <c r="A30" s="58" t="s">
        <v>34</v>
      </c>
      <c r="B30" s="2" t="s">
        <v>44</v>
      </c>
      <c r="C30" s="17">
        <v>4</v>
      </c>
      <c r="D30" s="17">
        <v>4</v>
      </c>
      <c r="E30" s="17">
        <v>4</v>
      </c>
      <c r="F30" s="17">
        <v>4</v>
      </c>
      <c r="G30" s="17">
        <v>4</v>
      </c>
      <c r="H30" s="51">
        <v>4</v>
      </c>
      <c r="I30" s="51">
        <v>4</v>
      </c>
      <c r="J30" s="51">
        <v>4</v>
      </c>
      <c r="K30" s="42">
        <v>18245</v>
      </c>
      <c r="L30" s="20">
        <v>18245</v>
      </c>
      <c r="M30" s="19">
        <v>18245</v>
      </c>
      <c r="N30" s="19">
        <v>18245</v>
      </c>
      <c r="O30" s="36">
        <v>18245</v>
      </c>
      <c r="P30" s="32">
        <v>18245</v>
      </c>
      <c r="Q30" s="32">
        <v>18245</v>
      </c>
      <c r="R30" s="19">
        <v>18245</v>
      </c>
      <c r="S30" t="s">
        <v>26</v>
      </c>
      <c r="T30" s="57">
        <f>R30/R31*100</f>
        <v>3.4829914677716394</v>
      </c>
    </row>
    <row r="31" spans="1:21" ht="15" customHeight="1" x14ac:dyDescent="0.25">
      <c r="A31" s="59" t="s">
        <v>2</v>
      </c>
      <c r="B31" s="59" t="s">
        <v>2</v>
      </c>
      <c r="C31" s="37">
        <v>800</v>
      </c>
      <c r="D31" s="37">
        <v>800</v>
      </c>
      <c r="E31" s="37">
        <v>800</v>
      </c>
      <c r="F31" s="37">
        <v>800</v>
      </c>
      <c r="G31" s="37">
        <v>801</v>
      </c>
      <c r="H31" s="37">
        <v>776</v>
      </c>
      <c r="I31" s="37">
        <v>776</v>
      </c>
      <c r="J31" s="37">
        <v>776</v>
      </c>
      <c r="K31" s="43">
        <v>477565.80000000005</v>
      </c>
      <c r="L31" s="38">
        <v>477565.80000000005</v>
      </c>
      <c r="M31" s="38">
        <v>477565.80000000005</v>
      </c>
      <c r="N31" s="38">
        <v>477565.80000000005</v>
      </c>
      <c r="O31" s="33">
        <v>523830.85000000003</v>
      </c>
      <c r="P31" s="38">
        <v>523831.31480000005</v>
      </c>
      <c r="Q31" s="38">
        <v>523831.31480000005</v>
      </c>
      <c r="R31" s="10">
        <v>523831.31480000005</v>
      </c>
    </row>
    <row r="32" spans="1:21" x14ac:dyDescent="0.2">
      <c r="B32" s="60"/>
    </row>
    <row r="33" spans="2:18" ht="13.5" x14ac:dyDescent="0.25">
      <c r="B33" s="2" t="s">
        <v>39</v>
      </c>
      <c r="O33" s="47">
        <f>O31-N31</f>
        <v>46265.049999999988</v>
      </c>
      <c r="P33" s="47"/>
      <c r="Q33" s="47"/>
      <c r="R33" s="47"/>
    </row>
    <row r="34" spans="2:18" ht="13.5" x14ac:dyDescent="0.25">
      <c r="B34" s="2" t="s">
        <v>40</v>
      </c>
    </row>
    <row r="35" spans="2:18" ht="13.5" x14ac:dyDescent="0.25">
      <c r="B35" s="2" t="s">
        <v>41</v>
      </c>
    </row>
    <row r="36" spans="2:18" ht="13.5" x14ac:dyDescent="0.25">
      <c r="B36" s="2" t="s">
        <v>42</v>
      </c>
    </row>
    <row r="37" spans="2:18" ht="13.5" x14ac:dyDescent="0.25">
      <c r="B37" s="2" t="s">
        <v>43</v>
      </c>
    </row>
    <row r="38" spans="2:18" ht="13.5" x14ac:dyDescent="0.25">
      <c r="B38" s="2" t="s">
        <v>44</v>
      </c>
    </row>
  </sheetData>
  <mergeCells count="6">
    <mergeCell ref="A7:A8"/>
    <mergeCell ref="B7:K7"/>
    <mergeCell ref="L7:U7"/>
    <mergeCell ref="B14:K14"/>
    <mergeCell ref="C23:G23"/>
    <mergeCell ref="B23:B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INSTAT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insndcu</dc:creator>
  <cp:lastModifiedBy>Benard Shalca</cp:lastModifiedBy>
  <cp:lastPrinted>2013-08-07T13:04:31Z</cp:lastPrinted>
  <dcterms:created xsi:type="dcterms:W3CDTF">2008-09-01T07:37:07Z</dcterms:created>
  <dcterms:modified xsi:type="dcterms:W3CDTF">2025-09-08T14:34:19Z</dcterms:modified>
</cp:coreProperties>
</file>