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580" windowWidth="24870" windowHeight="5685" activeTab="7"/>
  </bookViews>
  <sheets>
    <sheet name="2013" sheetId="3" r:id="rId1"/>
    <sheet name="2014" sheetId="1" r:id="rId2"/>
    <sheet name="2015" sheetId="2" r:id="rId3"/>
    <sheet name="2016" sheetId="4" r:id="rId4"/>
    <sheet name="2017" sheetId="6" r:id="rId5"/>
    <sheet name="2018" sheetId="5" r:id="rId6"/>
    <sheet name="2019" sheetId="8" r:id="rId7"/>
    <sheet name="2020" sheetId="10" r:id="rId8"/>
  </sheets>
  <externalReferences>
    <externalReference r:id="rId9"/>
    <externalReference r:id="rId10"/>
    <externalReference r:id="rId11"/>
  </externalReferences>
  <definedNames>
    <definedName name="_arr1">OFFSET('[1]0102QCU'!$C$9,0,0,1,COUNTA('[1]0102QCU'!$C1:$AZ1))</definedName>
    <definedName name="A">"assets+asets2"</definedName>
    <definedName name="assetsT" localSheetId="0">assets,assets2</definedName>
    <definedName name="assetsT" localSheetId="1">assets,assets2</definedName>
    <definedName name="assetsT" localSheetId="2">assets,assets2</definedName>
    <definedName name="assetsT" localSheetId="4">assets,assets2</definedName>
    <definedName name="assetsT" localSheetId="6">assets,assets2</definedName>
    <definedName name="assetsT" localSheetId="7">assets,assets2</definedName>
    <definedName name="assetsT">assets,assets2</definedName>
  </definedNames>
  <calcPr calcId="145621"/>
</workbook>
</file>

<file path=xl/calcChain.xml><?xml version="1.0" encoding="utf-8"?>
<calcChain xmlns="http://schemas.openxmlformats.org/spreadsheetml/2006/main">
  <c r="J30" i="8" l="1"/>
  <c r="J30" i="10" l="1"/>
  <c r="N19" i="8" l="1"/>
  <c r="M19" i="8"/>
  <c r="L19" i="8"/>
  <c r="C14" i="8"/>
  <c r="D14" i="8"/>
  <c r="E14" i="8"/>
  <c r="F14" i="8"/>
  <c r="B22" i="8" l="1"/>
  <c r="B14" i="8"/>
  <c r="G24" i="8" l="1"/>
  <c r="F24" i="8"/>
  <c r="B24" i="8"/>
  <c r="O19" i="8"/>
  <c r="K19" i="8"/>
  <c r="O12" i="8"/>
  <c r="K12" i="8"/>
  <c r="F13" i="8"/>
  <c r="B13" i="8"/>
  <c r="G20" i="8"/>
  <c r="B20" i="8"/>
  <c r="F20" i="8"/>
  <c r="D24" i="8" l="1"/>
  <c r="M12" i="8"/>
  <c r="D13" i="8"/>
  <c r="L12" i="8" l="1"/>
  <c r="E24" i="8"/>
  <c r="D22" i="8"/>
  <c r="E22" i="8"/>
  <c r="E20" i="8" l="1"/>
  <c r="D20" i="8"/>
  <c r="E13" i="8"/>
  <c r="C22" i="8" l="1"/>
  <c r="F22" i="8" l="1"/>
  <c r="N12" i="8" l="1"/>
  <c r="C13" i="8" l="1"/>
  <c r="C20" i="8" l="1"/>
  <c r="C24" i="8" l="1"/>
  <c r="G22" i="8" l="1"/>
  <c r="G13" i="8"/>
  <c r="G14" i="8" l="1"/>
  <c r="J12" i="8"/>
</calcChain>
</file>

<file path=xl/sharedStrings.xml><?xml version="1.0" encoding="utf-8"?>
<sst xmlns="http://schemas.openxmlformats.org/spreadsheetml/2006/main" count="352" uniqueCount="42">
  <si>
    <t>Përdorime</t>
  </si>
  <si>
    <t>LLOGARITË KORENTE SIPAS ESA2010</t>
  </si>
  <si>
    <t>Burime</t>
  </si>
  <si>
    <t>IJFnë shërbim të familjeve (S.15)</t>
  </si>
  <si>
    <t xml:space="preserve">Sektori i Familjeve (S.14) </t>
  </si>
  <si>
    <t>Sektori i Administratës Publike (S.13)</t>
  </si>
  <si>
    <t>Sektori Financiar  (S.12)</t>
  </si>
  <si>
    <t>Sektori Jo-financiar (S.11)</t>
  </si>
  <si>
    <t>Ekonomia Gjithsej (S.1)</t>
  </si>
  <si>
    <t>Sektori Financiar (S.12)</t>
  </si>
  <si>
    <t xml:space="preserve"> IJF në shërbim të familjeve (S.15)</t>
  </si>
  <si>
    <t>LLOGARIA E PRODHIMIT</t>
  </si>
  <si>
    <t>P.1</t>
  </si>
  <si>
    <t>Prodhimi</t>
  </si>
  <si>
    <t>P.2</t>
  </si>
  <si>
    <t>Konsumi i ndërmjetëm</t>
  </si>
  <si>
    <t>B.1g</t>
  </si>
  <si>
    <t>Vlera e shtuar bruto</t>
  </si>
  <si>
    <t>D.21-D.31</t>
  </si>
  <si>
    <t>Taksa minus subvencione mbi produktet</t>
  </si>
  <si>
    <r>
      <t xml:space="preserve">B.1g* </t>
    </r>
    <r>
      <rPr>
        <b/>
        <vertAlign val="superscript"/>
        <sz val="9"/>
        <rFont val="Arial"/>
        <family val="2"/>
      </rPr>
      <t>(1)</t>
    </r>
  </si>
  <si>
    <t>Prodhimi I Brendshëm Bruto (PBB)</t>
  </si>
  <si>
    <t>(1) Prodhimi I Brendshëm Bruto (PBB) është vlera e shtuar bruto plus taksat minus subvencionet mbi produktet (D21-D31).</t>
  </si>
  <si>
    <t>LlOGARIA E GJENERIMIT TË TË ARDHURAVE</t>
  </si>
  <si>
    <t>B.1g*</t>
  </si>
  <si>
    <t>Vlera e shtuar bruto / Prodhimi I Brendshëm Bruto</t>
  </si>
  <si>
    <t>D.1</t>
  </si>
  <si>
    <t>Kompensimi i punonjësve</t>
  </si>
  <si>
    <t>D.21</t>
  </si>
  <si>
    <t>Taksa mbi produktet</t>
  </si>
  <si>
    <t>D.29</t>
  </si>
  <si>
    <t>D.31</t>
  </si>
  <si>
    <t>Subvencione mbi produktet</t>
  </si>
  <si>
    <r>
      <t xml:space="preserve">B.2g/B.3g </t>
    </r>
    <r>
      <rPr>
        <b/>
        <vertAlign val="superscript"/>
        <sz val="9"/>
        <rFont val="Arial"/>
        <family val="2"/>
      </rPr>
      <t>(3)</t>
    </r>
  </si>
  <si>
    <t>Fitimi operativ bruto / Të Ardhura mikse bruto</t>
  </si>
  <si>
    <t>(2) Taksat dhe subvencionet nuk mund të shpërndahen sipas sektorëve, prandaj PBB me çmimet e tregut nuk është ndarë sipas sektorëve institucional por ndodhet në totalin e ekonomisë S.1.</t>
  </si>
  <si>
    <t>(milion ALL)</t>
  </si>
  <si>
    <r>
      <t>B.1g</t>
    </r>
    <r>
      <rPr>
        <b/>
        <sz val="9"/>
        <rFont val="Arial"/>
        <family val="2"/>
      </rPr>
      <t xml:space="preserve">* </t>
    </r>
    <r>
      <rPr>
        <b/>
        <vertAlign val="superscript"/>
        <sz val="9"/>
        <rFont val="Arial"/>
        <family val="2"/>
      </rPr>
      <t>(1)</t>
    </r>
  </si>
  <si>
    <r>
      <t>B.1g/B.1g</t>
    </r>
    <r>
      <rPr>
        <b/>
        <sz val="9"/>
        <rFont val="Arial"/>
        <family val="2"/>
      </rPr>
      <t>*</t>
    </r>
  </si>
  <si>
    <t>(3) Përfshirë të ardhurat mikse bruto për S.14  dhe S.1</t>
  </si>
  <si>
    <t>Taksa të tjera mbi prodhimin</t>
  </si>
  <si>
    <t xml:space="preserve">LLOGARITË VJETORE SIPAS SEKTORËVE INSTITUCIONALË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</si>
</sst>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.00\ [$€]_-;\-* #,##0.00\ [$€]_-;_-* &quot;-&quot;??\ [$€]_-;_-@_-"/>
    <numFmt numFmtId="168" formatCode="0.000"/>
    <numFmt numFmtId="169" formatCode="0.0000"/>
    <numFmt numFmtId="170" formatCode="_(* #,##0.0000_);_(* \(#,##0.0000\);_(* &quot;-&quot;??_);_(@_)"/>
    <numFmt numFmtId="171" formatCode="_(* #,##0.000000_);_(* \(#,##0.000000\);_(* &quot;-&quot;??_);_(@_)"/>
  </numFmts>
  <fonts count="16">
    <font>
      <sz val="10"/>
      <name val="Arial"/>
    </font>
    <font>
      <sz val="10"/>
      <name val="Times New Roman"/>
      <family val="1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sz val="20"/>
      <name val="Arial"/>
      <family val="2"/>
    </font>
    <font>
      <sz val="9"/>
      <name val="Calibri 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2"/>
      <name val="Times New Roman"/>
      <family val="1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vertAlign val="superscript"/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15">
    <xf numFmtId="0" fontId="0" fillId="0" borderId="0" xfId="0"/>
    <xf numFmtId="165" fontId="2" fillId="0" borderId="0" xfId="2" applyNumberFormat="1" applyFont="1" applyFill="1" applyBorder="1" applyAlignment="1"/>
    <xf numFmtId="165" fontId="3" fillId="2" borderId="0" xfId="2" applyNumberFormat="1" applyFont="1" applyFill="1" applyAlignment="1"/>
    <xf numFmtId="0" fontId="4" fillId="0" borderId="0" xfId="3" applyBorder="1"/>
    <xf numFmtId="165" fontId="3" fillId="0" borderId="0" xfId="2" applyNumberFormat="1" applyFont="1" applyFill="1" applyBorder="1" applyAlignment="1"/>
    <xf numFmtId="1" fontId="3" fillId="3" borderId="1" xfId="2" applyNumberFormat="1" applyFont="1" applyFill="1" applyBorder="1" applyAlignment="1">
      <alignment horizontal="right" vertical="center" indent="1"/>
    </xf>
    <xf numFmtId="1" fontId="3" fillId="3" borderId="2" xfId="2" applyNumberFormat="1" applyFont="1" applyFill="1" applyBorder="1" applyAlignment="1">
      <alignment horizontal="right" vertical="center" indent="1"/>
    </xf>
    <xf numFmtId="0" fontId="3" fillId="0" borderId="16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 wrapText="1"/>
    </xf>
    <xf numFmtId="166" fontId="3" fillId="0" borderId="16" xfId="1" applyNumberFormat="1" applyFont="1" applyFill="1" applyBorder="1" applyAlignment="1">
      <alignment horizontal="right" vertical="center" wrapText="1" indent="1"/>
    </xf>
    <xf numFmtId="166" fontId="3" fillId="0" borderId="16" xfId="1" applyNumberFormat="1" applyFont="1" applyFill="1" applyBorder="1" applyAlignment="1">
      <alignment horizontal="right" vertical="center" indent="1"/>
    </xf>
    <xf numFmtId="166" fontId="3" fillId="0" borderId="17" xfId="1" applyNumberFormat="1" applyFont="1" applyFill="1" applyBorder="1" applyAlignment="1">
      <alignment horizontal="right" vertical="center" indent="1"/>
    </xf>
    <xf numFmtId="166" fontId="3" fillId="0" borderId="18" xfId="1" applyNumberFormat="1" applyFont="1" applyFill="1" applyBorder="1" applyAlignment="1">
      <alignment horizontal="right" vertical="center" wrapText="1" indent="1"/>
    </xf>
    <xf numFmtId="166" fontId="3" fillId="0" borderId="19" xfId="1" applyNumberFormat="1" applyFont="1" applyFill="1" applyBorder="1" applyAlignment="1">
      <alignment horizontal="right" vertical="center" wrapText="1" indent="1"/>
    </xf>
    <xf numFmtId="166" fontId="3" fillId="0" borderId="20" xfId="1" applyNumberFormat="1" applyFont="1" applyFill="1" applyBorder="1" applyAlignment="1">
      <alignment horizontal="right" vertical="center" wrapText="1" indent="1"/>
    </xf>
    <xf numFmtId="166" fontId="3" fillId="0" borderId="21" xfId="1" quotePrefix="1" applyNumberFormat="1" applyFont="1" applyFill="1" applyBorder="1" applyAlignment="1">
      <alignment horizontal="right" vertical="center" wrapText="1" indent="1"/>
    </xf>
    <xf numFmtId="166" fontId="3" fillId="0" borderId="21" xfId="1" applyNumberFormat="1" applyFont="1" applyFill="1" applyBorder="1" applyAlignment="1">
      <alignment horizontal="right" vertical="center" wrapText="1" indent="1"/>
    </xf>
    <xf numFmtId="166" fontId="3" fillId="0" borderId="22" xfId="1" applyNumberFormat="1" applyFont="1" applyFill="1" applyBorder="1" applyAlignment="1">
      <alignment horizontal="right" vertical="center" indent="1"/>
    </xf>
    <xf numFmtId="0" fontId="3" fillId="0" borderId="21" xfId="2" applyFont="1" applyFill="1" applyBorder="1" applyAlignment="1">
      <alignment vertical="center"/>
    </xf>
    <xf numFmtId="0" fontId="3" fillId="0" borderId="21" xfId="2" applyFont="1" applyFill="1" applyBorder="1" applyAlignment="1">
      <alignment vertical="center" wrapText="1"/>
    </xf>
    <xf numFmtId="1" fontId="3" fillId="3" borderId="0" xfId="2" applyNumberFormat="1" applyFont="1" applyFill="1" applyBorder="1" applyAlignment="1">
      <alignment horizontal="right" vertical="center" indent="1"/>
    </xf>
    <xf numFmtId="1" fontId="3" fillId="3" borderId="15" xfId="2" applyNumberFormat="1" applyFont="1" applyFill="1" applyBorder="1" applyAlignment="1">
      <alignment horizontal="right" vertical="center" indent="1"/>
    </xf>
    <xf numFmtId="166" fontId="3" fillId="0" borderId="22" xfId="1" applyNumberFormat="1" applyFont="1" applyFill="1" applyBorder="1" applyAlignment="1">
      <alignment horizontal="right" vertical="center" wrapText="1" indent="1"/>
    </xf>
    <xf numFmtId="0" fontId="8" fillId="0" borderId="21" xfId="2" applyFont="1" applyFill="1" applyBorder="1" applyAlignment="1">
      <alignment vertical="center"/>
    </xf>
    <xf numFmtId="0" fontId="8" fillId="0" borderId="21" xfId="2" applyFont="1" applyFill="1" applyBorder="1" applyAlignment="1">
      <alignment vertical="center" wrapText="1"/>
    </xf>
    <xf numFmtId="1" fontId="3" fillId="3" borderId="14" xfId="2" applyNumberFormat="1" applyFont="1" applyFill="1" applyBorder="1" applyAlignment="1">
      <alignment horizontal="right" vertical="center" indent="1"/>
    </xf>
    <xf numFmtId="1" fontId="3" fillId="3" borderId="23" xfId="2" applyNumberFormat="1" applyFont="1" applyFill="1" applyBorder="1" applyAlignment="1">
      <alignment horizontal="right" vertical="center" indent="1"/>
    </xf>
    <xf numFmtId="1" fontId="3" fillId="3" borderId="13" xfId="2" applyNumberFormat="1" applyFont="1" applyFill="1" applyBorder="1" applyAlignment="1">
      <alignment horizontal="right" vertical="center" indent="1"/>
    </xf>
    <xf numFmtId="166" fontId="3" fillId="0" borderId="24" xfId="1" applyNumberFormat="1" applyFont="1" applyFill="1" applyBorder="1" applyAlignment="1">
      <alignment horizontal="right" vertical="center" wrapText="1" indent="1"/>
    </xf>
    <xf numFmtId="0" fontId="8" fillId="0" borderId="24" xfId="2" applyFont="1" applyFill="1" applyBorder="1" applyAlignment="1">
      <alignment vertical="center"/>
    </xf>
    <xf numFmtId="0" fontId="8" fillId="0" borderId="24" xfId="2" applyFont="1" applyFill="1" applyBorder="1" applyAlignment="1">
      <alignment vertical="center" wrapText="1"/>
    </xf>
    <xf numFmtId="1" fontId="3" fillId="3" borderId="25" xfId="2" applyNumberFormat="1" applyFont="1" applyFill="1" applyBorder="1" applyAlignment="1">
      <alignment horizontal="right" vertical="center" indent="1"/>
    </xf>
    <xf numFmtId="0" fontId="10" fillId="0" borderId="0" xfId="2" applyFont="1" applyFill="1" applyBorder="1"/>
    <xf numFmtId="0" fontId="3" fillId="0" borderId="26" xfId="2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2" borderId="13" xfId="2" applyFont="1" applyFill="1" applyBorder="1"/>
    <xf numFmtId="1" fontId="3" fillId="2" borderId="13" xfId="2" applyNumberFormat="1" applyFont="1" applyFill="1" applyBorder="1"/>
    <xf numFmtId="0" fontId="3" fillId="2" borderId="25" xfId="2" applyFont="1" applyFill="1" applyBorder="1"/>
    <xf numFmtId="0" fontId="1" fillId="0" borderId="0" xfId="2" applyFont="1" applyBorder="1"/>
    <xf numFmtId="0" fontId="8" fillId="0" borderId="16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 wrapText="1"/>
    </xf>
    <xf numFmtId="1" fontId="4" fillId="0" borderId="0" xfId="3" applyNumberFormat="1" applyBorder="1"/>
    <xf numFmtId="166" fontId="3" fillId="0" borderId="26" xfId="1" applyNumberFormat="1" applyFont="1" applyFill="1" applyBorder="1" applyAlignment="1">
      <alignment horizontal="right" vertical="center" wrapText="1" indent="1"/>
    </xf>
    <xf numFmtId="166" fontId="3" fillId="0" borderId="27" xfId="1" applyNumberFormat="1" applyFont="1" applyFill="1" applyBorder="1" applyAlignment="1">
      <alignment horizontal="right" vertical="center" wrapText="1" indent="1"/>
    </xf>
    <xf numFmtId="0" fontId="4" fillId="0" borderId="0" xfId="3" applyFill="1"/>
    <xf numFmtId="0" fontId="4" fillId="0" borderId="0" xfId="3"/>
    <xf numFmtId="0" fontId="0" fillId="0" borderId="0" xfId="0" applyBorder="1"/>
    <xf numFmtId="0" fontId="14" fillId="0" borderId="29" xfId="2" applyFont="1" applyBorder="1" applyAlignment="1"/>
    <xf numFmtId="1" fontId="1" fillId="2" borderId="29" xfId="2" applyNumberFormat="1" applyFont="1" applyFill="1" applyBorder="1"/>
    <xf numFmtId="0" fontId="1" fillId="2" borderId="29" xfId="2" applyFont="1" applyFill="1" applyBorder="1"/>
    <xf numFmtId="0" fontId="1" fillId="2" borderId="33" xfId="2" applyFont="1" applyFill="1" applyBorder="1"/>
    <xf numFmtId="1" fontId="0" fillId="0" borderId="0" xfId="0" applyNumberFormat="1" applyBorder="1"/>
    <xf numFmtId="0" fontId="4" fillId="2" borderId="13" xfId="2" applyFont="1" applyFill="1" applyBorder="1" applyAlignment="1">
      <alignment vertical="top"/>
    </xf>
    <xf numFmtId="0" fontId="1" fillId="2" borderId="13" xfId="2" applyFont="1" applyFill="1" applyBorder="1" applyAlignment="1">
      <alignment vertical="top"/>
    </xf>
    <xf numFmtId="0" fontId="1" fillId="2" borderId="25" xfId="2" applyFont="1" applyFill="1" applyBorder="1" applyAlignment="1">
      <alignment vertical="top"/>
    </xf>
    <xf numFmtId="0" fontId="0" fillId="0" borderId="0" xfId="0" applyFill="1"/>
    <xf numFmtId="2" fontId="0" fillId="0" borderId="0" xfId="0" applyNumberFormat="1"/>
    <xf numFmtId="166" fontId="3" fillId="0" borderId="20" xfId="1" quotePrefix="1" applyNumberFormat="1" applyFont="1" applyFill="1" applyBorder="1" applyAlignment="1">
      <alignment horizontal="right" vertical="center" wrapText="1" indent="1"/>
    </xf>
    <xf numFmtId="0" fontId="3" fillId="4" borderId="23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vertical="top"/>
    </xf>
    <xf numFmtId="0" fontId="1" fillId="2" borderId="2" xfId="2" applyFont="1" applyFill="1" applyBorder="1" applyAlignment="1">
      <alignment vertical="top"/>
    </xf>
    <xf numFmtId="0" fontId="1" fillId="2" borderId="3" xfId="2" applyFont="1" applyFill="1" applyBorder="1" applyAlignment="1">
      <alignment vertical="top"/>
    </xf>
    <xf numFmtId="166" fontId="0" fillId="0" borderId="0" xfId="0" applyNumberFormat="1"/>
    <xf numFmtId="10" fontId="0" fillId="0" borderId="0" xfId="5" applyNumberFormat="1" applyFont="1"/>
    <xf numFmtId="168" fontId="0" fillId="0" borderId="0" xfId="0" applyNumberFormat="1"/>
    <xf numFmtId="166" fontId="4" fillId="0" borderId="0" xfId="3" applyNumberFormat="1"/>
    <xf numFmtId="166" fontId="0" fillId="0" borderId="0" xfId="5" applyNumberFormat="1" applyFont="1"/>
    <xf numFmtId="164" fontId="0" fillId="0" borderId="0" xfId="0" applyNumberFormat="1"/>
    <xf numFmtId="169" fontId="0" fillId="0" borderId="0" xfId="0" applyNumberFormat="1"/>
    <xf numFmtId="166" fontId="3" fillId="0" borderId="16" xfId="1" quotePrefix="1" applyNumberFormat="1" applyFont="1" applyFill="1" applyBorder="1" applyAlignment="1">
      <alignment horizontal="right" vertical="center" wrapText="1" indent="1"/>
    </xf>
    <xf numFmtId="170" fontId="0" fillId="0" borderId="0" xfId="0" applyNumberFormat="1"/>
    <xf numFmtId="171" fontId="0" fillId="0" borderId="0" xfId="0" applyNumberFormat="1"/>
    <xf numFmtId="166" fontId="3" fillId="0" borderId="18" xfId="1" quotePrefix="1" applyNumberFormat="1" applyFont="1" applyFill="1" applyBorder="1" applyAlignment="1">
      <alignment horizontal="right" vertical="center" wrapText="1" indent="1"/>
    </xf>
    <xf numFmtId="166" fontId="0" fillId="0" borderId="0" xfId="0" applyNumberFormat="1" applyBorder="1"/>
    <xf numFmtId="3" fontId="0" fillId="0" borderId="0" xfId="0" applyNumberFormat="1"/>
    <xf numFmtId="0" fontId="13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165" fontId="3" fillId="2" borderId="16" xfId="2" applyNumberFormat="1" applyFont="1" applyFill="1" applyBorder="1" applyAlignment="1">
      <alignment horizontal="center" vertical="center" wrapText="1"/>
    </xf>
    <xf numFmtId="165" fontId="3" fillId="2" borderId="21" xfId="2" applyNumberFormat="1" applyFont="1" applyFill="1" applyBorder="1" applyAlignment="1">
      <alignment horizontal="center" vertical="center" wrapText="1"/>
    </xf>
    <xf numFmtId="165" fontId="3" fillId="2" borderId="24" xfId="2" applyNumberFormat="1" applyFont="1" applyFill="1" applyBorder="1" applyAlignment="1">
      <alignment horizontal="center" vertical="center" wrapText="1"/>
    </xf>
    <xf numFmtId="165" fontId="3" fillId="2" borderId="18" xfId="2" applyNumberFormat="1" applyFont="1" applyFill="1" applyBorder="1" applyAlignment="1">
      <alignment horizontal="center" vertical="center" wrapText="1"/>
    </xf>
    <xf numFmtId="165" fontId="3" fillId="2" borderId="31" xfId="2" applyNumberFormat="1" applyFont="1" applyFill="1" applyBorder="1" applyAlignment="1">
      <alignment horizontal="center" vertical="center" wrapText="1"/>
    </xf>
    <xf numFmtId="165" fontId="3" fillId="2" borderId="32" xfId="2" applyNumberFormat="1" applyFont="1" applyFill="1" applyBorder="1" applyAlignment="1">
      <alignment horizontal="center" vertical="center" wrapText="1"/>
    </xf>
    <xf numFmtId="165" fontId="7" fillId="2" borderId="4" xfId="2" applyNumberFormat="1" applyFont="1" applyFill="1" applyBorder="1" applyAlignment="1">
      <alignment horizontal="center" vertical="center" wrapText="1"/>
    </xf>
    <xf numFmtId="165" fontId="7" fillId="2" borderId="7" xfId="2" applyNumberFormat="1" applyFont="1" applyFill="1" applyBorder="1" applyAlignment="1">
      <alignment horizontal="center" vertical="center" wrapText="1"/>
    </xf>
    <xf numFmtId="165" fontId="7" fillId="2" borderId="10" xfId="2" applyNumberFormat="1" applyFont="1" applyFill="1" applyBorder="1" applyAlignment="1">
      <alignment horizontal="center" vertical="center" wrapText="1"/>
    </xf>
    <xf numFmtId="165" fontId="7" fillId="2" borderId="5" xfId="2" applyNumberFormat="1" applyFont="1" applyFill="1" applyBorder="1" applyAlignment="1">
      <alignment horizontal="center" vertical="center" wrapText="1"/>
    </xf>
    <xf numFmtId="165" fontId="7" fillId="2" borderId="8" xfId="2" applyNumberFormat="1" applyFont="1" applyFill="1" applyBorder="1" applyAlignment="1">
      <alignment horizontal="center" vertical="center" wrapText="1"/>
    </xf>
    <xf numFmtId="165" fontId="7" fillId="2" borderId="11" xfId="2" applyNumberFormat="1" applyFont="1" applyFill="1" applyBorder="1" applyAlignment="1">
      <alignment horizontal="center" vertical="center" wrapText="1"/>
    </xf>
    <xf numFmtId="165" fontId="5" fillId="2" borderId="0" xfId="2" applyNumberFormat="1" applyFont="1" applyFill="1" applyAlignment="1">
      <alignment horizontal="center"/>
    </xf>
    <xf numFmtId="0" fontId="5" fillId="2" borderId="0" xfId="2" applyNumberFormat="1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165" fontId="7" fillId="2" borderId="6" xfId="2" applyNumberFormat="1" applyFont="1" applyFill="1" applyBorder="1" applyAlignment="1">
      <alignment horizontal="center" vertical="center" wrapText="1"/>
    </xf>
    <xf numFmtId="165" fontId="7" fillId="2" borderId="9" xfId="2" applyNumberFormat="1" applyFont="1" applyFill="1" applyBorder="1" applyAlignment="1">
      <alignment horizontal="center" vertical="center" wrapText="1"/>
    </xf>
    <xf numFmtId="165" fontId="7" fillId="2" borderId="12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2" fillId="2" borderId="3" xfId="2" applyNumberFormat="1" applyFont="1" applyFill="1" applyBorder="1" applyAlignment="1">
      <alignment horizontal="center" vertical="center" wrapText="1"/>
    </xf>
    <xf numFmtId="165" fontId="12" fillId="2" borderId="14" xfId="2" applyNumberFormat="1" applyFont="1" applyFill="1" applyBorder="1" applyAlignment="1">
      <alignment horizontal="center" vertical="center" wrapText="1"/>
    </xf>
    <xf numFmtId="165" fontId="12" fillId="2" borderId="15" xfId="2" applyNumberFormat="1" applyFont="1" applyFill="1" applyBorder="1" applyAlignment="1">
      <alignment horizontal="center" vertical="center" wrapText="1"/>
    </xf>
    <xf numFmtId="165" fontId="12" fillId="2" borderId="23" xfId="2" applyNumberFormat="1" applyFont="1" applyFill="1" applyBorder="1" applyAlignment="1">
      <alignment horizontal="center" vertical="center" wrapText="1"/>
    </xf>
    <xf numFmtId="165" fontId="12" fillId="2" borderId="25" xfId="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165" fontId="3" fillId="2" borderId="30" xfId="2" applyNumberFormat="1" applyFont="1" applyFill="1" applyBorder="1" applyAlignment="1">
      <alignment horizontal="center" vertical="center" wrapText="1"/>
    </xf>
    <xf numFmtId="165" fontId="3" fillId="2" borderId="19" xfId="2" applyNumberFormat="1" applyFont="1" applyFill="1" applyBorder="1" applyAlignment="1">
      <alignment horizontal="center" vertical="center" wrapText="1"/>
    </xf>
    <xf numFmtId="165" fontId="3" fillId="2" borderId="26" xfId="2" applyNumberFormat="1" applyFont="1" applyFill="1" applyBorder="1" applyAlignment="1">
      <alignment horizontal="center" vertical="center" wrapText="1"/>
    </xf>
    <xf numFmtId="165" fontId="3" fillId="2" borderId="5" xfId="2" applyNumberFormat="1" applyFont="1" applyFill="1" applyBorder="1" applyAlignment="1">
      <alignment horizontal="center" vertical="center" wrapText="1"/>
    </xf>
    <xf numFmtId="165" fontId="3" fillId="2" borderId="8" xfId="2" applyNumberFormat="1" applyFont="1" applyFill="1" applyBorder="1" applyAlignment="1">
      <alignment horizontal="center" vertical="center" wrapText="1"/>
    </xf>
    <xf numFmtId="165" fontId="3" fillId="2" borderId="11" xfId="2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Euro" xfId="4"/>
    <cellStyle name="Normal" xfId="0" builtinId="0"/>
    <cellStyle name="Normal 2" xfId="3"/>
    <cellStyle name="Normal_ECB_Tables_revESTAT" xfId="2"/>
    <cellStyle name="Percent" xfId="5" builtinId="5"/>
  </cellStyles>
  <dxfs count="24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work\gesmes\NewVersionOfMyMacro\QESA95A_modif_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Materiale%20per%20sektoret\2019\SEK19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01\Materiale%20per%20sektoret\2019\SEK19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Controller"/>
      <sheetName val="Log"/>
      <sheetName val="AddInTemplate"/>
      <sheetName val="O"/>
      <sheetName val="O1"/>
      <sheetName val="0101ACU"/>
      <sheetName val="0101ACO"/>
      <sheetName val="0101QCU"/>
      <sheetName val="0101QCO"/>
      <sheetName val="0102QCU"/>
      <sheetName val="0102ACU"/>
      <sheetName val="0102QCO"/>
      <sheetName val="0102ACO"/>
      <sheetName val="0103QCU"/>
      <sheetName val="0103QCO"/>
      <sheetName val="0103ACU"/>
      <sheetName val="0103ACO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1.14"/>
      <sheetName val="1.15"/>
      <sheetName val="1.16"/>
      <sheetName val="1.17"/>
      <sheetName val="1.18"/>
      <sheetName val="1.19"/>
      <sheetName val="1.20"/>
      <sheetName val="2"/>
      <sheetName val="O3"/>
      <sheetName val="3.1"/>
      <sheetName val="3.2"/>
      <sheetName val="3.3"/>
      <sheetName val="4.1"/>
      <sheetName val="4.2"/>
      <sheetName val="5.1"/>
      <sheetName val="5.2"/>
      <sheetName val="6.1"/>
      <sheetName val="6.2"/>
      <sheetName val="7.1"/>
      <sheetName val="7.2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ExecuteAll"/>
      <sheetName val="Main"/>
      <sheetName val="Tools"/>
      <sheetName val="QESA95A_modif_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9">
          <cell r="C9" t="str">
            <v>TRB1*G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e"/>
      <sheetName val="check"/>
      <sheetName val="S1"/>
      <sheetName val="Observed S1"/>
      <sheetName val="Kompensimi per MIP"/>
      <sheetName val="S11"/>
      <sheetName val="S12"/>
      <sheetName val="S13"/>
      <sheetName val="S14"/>
      <sheetName val="S15"/>
      <sheetName val="Grafiket"/>
      <sheetName val="Anglisht"/>
    </sheetNames>
    <sheetDataSet>
      <sheetData sheetId="0" refreshError="1"/>
      <sheetData sheetId="1" refreshError="1"/>
      <sheetData sheetId="2" refreshError="1">
        <row r="10">
          <cell r="C10">
            <v>2641993.8505521989</v>
          </cell>
        </row>
        <row r="24">
          <cell r="C24">
            <v>1162994.6732998784</v>
          </cell>
        </row>
        <row r="28">
          <cell r="C28">
            <v>1478999.1772523206</v>
          </cell>
        </row>
        <row r="52">
          <cell r="C52">
            <v>8621.8615982599986</v>
          </cell>
        </row>
      </sheetData>
      <sheetData sheetId="3" refreshError="1"/>
      <sheetData sheetId="4" refreshError="1"/>
      <sheetData sheetId="5" refreshError="1">
        <row r="10">
          <cell r="C10">
            <v>1491286.7080704882</v>
          </cell>
        </row>
        <row r="52">
          <cell r="C52">
            <v>7406.8470000000016</v>
          </cell>
        </row>
      </sheetData>
      <sheetData sheetId="6" refreshError="1">
        <row r="9">
          <cell r="D9">
            <v>62173.68977537012</v>
          </cell>
        </row>
        <row r="24">
          <cell r="D24">
            <v>25443.59424863086</v>
          </cell>
        </row>
        <row r="41">
          <cell r="D41">
            <v>14799.942682030001</v>
          </cell>
        </row>
        <row r="48">
          <cell r="D48">
            <v>338.86767005000002</v>
          </cell>
        </row>
        <row r="63">
          <cell r="D63">
            <v>21591.285174659257</v>
          </cell>
        </row>
      </sheetData>
      <sheetData sheetId="7" refreshError="1">
        <row r="9">
          <cell r="C9">
            <v>209022.79904236554</v>
          </cell>
        </row>
        <row r="24">
          <cell r="C24">
            <v>51030.712757014022</v>
          </cell>
        </row>
        <row r="41">
          <cell r="C41">
            <v>117286.166348806</v>
          </cell>
        </row>
        <row r="55">
          <cell r="C55">
            <v>207.88792820999998</v>
          </cell>
        </row>
        <row r="71">
          <cell r="C71">
            <v>40498.032008335518</v>
          </cell>
        </row>
      </sheetData>
      <sheetData sheetId="8" refreshError="1">
        <row r="10">
          <cell r="C10">
            <v>850764.35256032448</v>
          </cell>
        </row>
        <row r="24">
          <cell r="C24">
            <v>283816.4345385026</v>
          </cell>
        </row>
        <row r="41">
          <cell r="C41">
            <v>435423.45178551733</v>
          </cell>
        </row>
        <row r="52">
          <cell r="C52">
            <v>628.87400000000014</v>
          </cell>
        </row>
        <row r="68">
          <cell r="C68">
            <v>130895.59223630451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e"/>
      <sheetName val="check"/>
      <sheetName val="S1"/>
      <sheetName val="Observed S1"/>
      <sheetName val="Kompensimi per MIP"/>
      <sheetName val="S11"/>
      <sheetName val="S12"/>
      <sheetName val="S13"/>
      <sheetName val="S14"/>
      <sheetName val="S15"/>
      <sheetName val="Grafiket"/>
      <sheetName val="Anglisht"/>
    </sheetNames>
    <sheetDataSet>
      <sheetData sheetId="0"/>
      <sheetData sheetId="1"/>
      <sheetData sheetId="2">
        <row r="10">
          <cell r="C10">
            <v>2641993.8505521989</v>
          </cell>
        </row>
        <row r="41">
          <cell r="C41">
            <v>1044624.6668411681</v>
          </cell>
        </row>
        <row r="68">
          <cell r="C68">
            <v>425752.64881289238</v>
          </cell>
        </row>
      </sheetData>
      <sheetData sheetId="3"/>
      <sheetData sheetId="4"/>
      <sheetData sheetId="5">
        <row r="10">
          <cell r="C10">
            <v>1490710.3309582751</v>
          </cell>
        </row>
        <row r="24">
          <cell r="C24">
            <v>787191.1658234701</v>
          </cell>
        </row>
        <row r="28">
          <cell r="C28">
            <v>703519.16513480502</v>
          </cell>
        </row>
        <row r="41">
          <cell r="C41">
            <v>469719.18359966535</v>
          </cell>
        </row>
        <row r="68">
          <cell r="C68">
            <v>226393.13453513966</v>
          </cell>
        </row>
      </sheetData>
      <sheetData sheetId="6">
        <row r="9">
          <cell r="D9">
            <v>62173.68977537012</v>
          </cell>
        </row>
        <row r="30">
          <cell r="D30">
            <v>36730.095526739256</v>
          </cell>
        </row>
      </sheetData>
      <sheetData sheetId="7">
        <row r="9">
          <cell r="C9">
            <v>209022.79904236554</v>
          </cell>
        </row>
        <row r="23">
          <cell r="CA23">
            <v>375.00198596648499</v>
          </cell>
        </row>
        <row r="30">
          <cell r="C30">
            <v>157992.08628535151</v>
          </cell>
        </row>
      </sheetData>
      <sheetData sheetId="8">
        <row r="10">
          <cell r="C10">
            <v>850764.35256032448</v>
          </cell>
        </row>
        <row r="28">
          <cell r="C28">
            <v>566947.91802182188</v>
          </cell>
        </row>
      </sheetData>
      <sheetData sheetId="9">
        <row r="10">
          <cell r="C10">
            <v>28947.676229897708</v>
          </cell>
        </row>
        <row r="24">
          <cell r="C24">
            <v>15137.763946294339</v>
          </cell>
        </row>
        <row r="28">
          <cell r="C28">
            <v>13809.912283603369</v>
          </cell>
        </row>
        <row r="41">
          <cell r="C41">
            <v>7395.9224251497008</v>
          </cell>
        </row>
        <row r="52">
          <cell r="C52">
            <v>39.384999999999998</v>
          </cell>
        </row>
        <row r="68">
          <cell r="C68">
            <v>6374.6048584536684</v>
          </cell>
        </row>
      </sheetData>
      <sheetData sheetId="10">
        <row r="4">
          <cell r="R4">
            <v>685738.18561987102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opLeftCell="A22" zoomScale="80" zoomScaleNormal="80" workbookViewId="0">
      <selection activeCell="B28" sqref="B28:G33"/>
    </sheetView>
  </sheetViews>
  <sheetFormatPr defaultColWidth="7.5703125" defaultRowHeight="12.75"/>
  <cols>
    <col min="1" max="1" width="11.140625" style="55" bestFit="1" customWidth="1"/>
    <col min="2" max="2" width="11" customWidth="1"/>
    <col min="3" max="3" width="13.42578125" customWidth="1"/>
    <col min="4" max="4" width="15.42578125" customWidth="1"/>
    <col min="5" max="5" width="11.5703125" customWidth="1"/>
    <col min="6" max="6" width="11.140625" customWidth="1"/>
    <col min="7" max="7" width="12.28515625" customWidth="1"/>
    <col min="8" max="8" width="14.5703125" customWidth="1"/>
    <col min="9" max="9" width="59.85546875" customWidth="1"/>
    <col min="10" max="10" width="15.28515625" customWidth="1"/>
    <col min="11" max="11" width="14.28515625" customWidth="1"/>
    <col min="12" max="12" width="11.28515625" customWidth="1"/>
    <col min="13" max="14" width="10.85546875" customWidth="1"/>
    <col min="15" max="15" width="10.28515625" customWidth="1"/>
    <col min="16" max="16" width="11" customWidth="1"/>
    <col min="17" max="17" width="33.5703125" bestFit="1" customWidth="1"/>
    <col min="18" max="18" width="11" customWidth="1"/>
    <col min="19" max="19" width="12" bestFit="1" customWidth="1"/>
    <col min="20" max="20" width="12.28515625" bestFit="1" customWidth="1"/>
    <col min="21" max="21" width="12" bestFit="1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 customHeight="1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customHeight="1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109" t="s">
        <v>3</v>
      </c>
      <c r="C8" s="112" t="s">
        <v>4</v>
      </c>
      <c r="D8" s="82" t="s">
        <v>5</v>
      </c>
      <c r="E8" s="82" t="s">
        <v>6</v>
      </c>
      <c r="F8" s="82" t="s">
        <v>7</v>
      </c>
      <c r="G8" s="85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110"/>
      <c r="C9" s="113"/>
      <c r="D9" s="83"/>
      <c r="E9" s="83"/>
      <c r="F9" s="83"/>
      <c r="G9" s="86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111"/>
      <c r="C10" s="114"/>
      <c r="D10" s="84"/>
      <c r="E10" s="84"/>
      <c r="F10" s="84"/>
      <c r="G10" s="87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2246280.0084672212</v>
      </c>
      <c r="K12" s="10">
        <v>1326137.4738391051</v>
      </c>
      <c r="L12" s="10">
        <v>49376.185614138827</v>
      </c>
      <c r="M12" s="10">
        <v>156019.45910709654</v>
      </c>
      <c r="N12" s="11">
        <v>695049.75414065563</v>
      </c>
      <c r="O12" s="12">
        <v>19697.135766224616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11438.559099449276</v>
      </c>
      <c r="C13" s="57">
        <v>228217.48798615887</v>
      </c>
      <c r="D13" s="15">
        <v>33396.116357721592</v>
      </c>
      <c r="E13" s="16">
        <v>19016.985731106135</v>
      </c>
      <c r="F13" s="16">
        <v>776513.71998447645</v>
      </c>
      <c r="G13" s="17">
        <v>1068582.8691589122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8258.5766667753396</v>
      </c>
      <c r="C14" s="16">
        <v>466832.26615449676</v>
      </c>
      <c r="D14" s="16">
        <v>122623.34274937495</v>
      </c>
      <c r="E14" s="16">
        <v>30359.199883032692</v>
      </c>
      <c r="F14" s="16">
        <v>549623.75385462865</v>
      </c>
      <c r="G14" s="22">
        <v>1177697.1393083089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172354.22276042381</v>
      </c>
      <c r="K15" s="20"/>
      <c r="L15" s="20"/>
      <c r="M15" s="20"/>
      <c r="N15" s="20"/>
      <c r="O15" s="21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1350051.3620687327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9" t="s">
        <v>23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1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1350051.3620687327</v>
      </c>
      <c r="K19" s="10">
        <v>549623.75385462865</v>
      </c>
      <c r="L19" s="10">
        <v>30359.199883032692</v>
      </c>
      <c r="M19" s="10">
        <v>122623.34274937495</v>
      </c>
      <c r="N19" s="10">
        <v>466832.26615449676</v>
      </c>
      <c r="O19" s="12">
        <v>8258.5766667753396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5587.0418103187885</v>
      </c>
      <c r="C20" s="14">
        <v>312770.88353925623</v>
      </c>
      <c r="D20" s="16">
        <v>96925.419527749982</v>
      </c>
      <c r="E20" s="16">
        <v>12381.086489178801</v>
      </c>
      <c r="F20" s="16">
        <v>286592.64861997083</v>
      </c>
      <c r="G20" s="22">
        <v>714257.07998647471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175722.0139746927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31.451594731716817</v>
      </c>
      <c r="C22" s="14">
        <v>2091.9502692308702</v>
      </c>
      <c r="D22" s="16">
        <v>53.481552239999999</v>
      </c>
      <c r="E22" s="16">
        <v>246.65434550000003</v>
      </c>
      <c r="F22" s="16">
        <v>18529.766228590204</v>
      </c>
      <c r="G22" s="16">
        <v>20953.303990292792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3367.7912142688901</v>
      </c>
      <c r="K23" s="20"/>
      <c r="L23" s="20"/>
      <c r="M23" s="20"/>
      <c r="N23" s="20"/>
      <c r="O23" s="21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2640.0832617248343</v>
      </c>
      <c r="C24" s="28">
        <v>151969.43234600965</v>
      </c>
      <c r="D24" s="28">
        <v>25644.441669384967</v>
      </c>
      <c r="E24" s="28">
        <v>17731.459048353892</v>
      </c>
      <c r="F24" s="28">
        <v>244501.3390060676</v>
      </c>
      <c r="G24" s="28">
        <v>442486.75533154095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C28" s="63"/>
      <c r="D28" s="63"/>
      <c r="E28" s="63"/>
      <c r="G28" s="66"/>
      <c r="J28" s="75"/>
    </row>
    <row r="29" spans="1:73" ht="14.25" customHeight="1">
      <c r="F29" s="68"/>
      <c r="G29" s="68"/>
    </row>
    <row r="30" spans="1:73" ht="14.25" customHeight="1">
      <c r="B30" s="45"/>
      <c r="C30" s="45"/>
    </row>
    <row r="31" spans="1:73" ht="14.25" customHeight="1">
      <c r="G31" s="63"/>
    </row>
    <row r="32" spans="1:73" s="55" customFormat="1" ht="14.25" customHeight="1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</row>
    <row r="33" spans="2:73" s="55" customFormat="1" ht="14.25" customHeight="1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</row>
    <row r="34" spans="2:73" s="55" customFormat="1" ht="14.25" customHeight="1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</row>
    <row r="35" spans="2:73" s="55" customFormat="1" ht="14.25" customHeight="1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</row>
    <row r="36" spans="2:73" s="55" customFormat="1" ht="14.25" customHeight="1"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</row>
    <row r="37" spans="2:73" s="55" customFormat="1" ht="14.25" customHeigh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</row>
    <row r="38" spans="2:73" s="55" customFormat="1" ht="14.25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</row>
    <row r="39" spans="2:73" s="55" customFormat="1" ht="14.25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</row>
    <row r="40" spans="2:73" s="55" customFormat="1" ht="14.25" customHeight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</row>
    <row r="41" spans="2:73" s="55" customFormat="1" ht="14.25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</row>
    <row r="42" spans="2:73" s="55" customFormat="1" ht="14.25" customHeight="1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</row>
    <row r="43" spans="2:73" s="55" customFormat="1" ht="14.25" customHeight="1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</row>
    <row r="44" spans="2:73" s="55" customFormat="1" ht="14.25" customHeigh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</row>
    <row r="45" spans="2:73" s="55" customFormat="1" ht="14.25" customHeight="1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</row>
    <row r="46" spans="2:73" s="55" customFormat="1" ht="14.25" customHeight="1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</row>
    <row r="47" spans="2:73" s="55" customFormat="1" ht="14.25" customHeight="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</row>
    <row r="48" spans="2:73" s="55" customFormat="1" ht="14.25" customHeigh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</row>
    <row r="49" spans="2:73" s="55" customFormat="1" ht="14.25" customHeight="1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</row>
    <row r="50" spans="2:73" s="55" customFormat="1" ht="14.25" customHeight="1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</row>
    <row r="51" spans="2:73" s="55" customFormat="1" ht="14.25" customHeight="1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</row>
    <row r="52" spans="2:73" s="55" customFormat="1" ht="14.25" customHeight="1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</row>
    <row r="53" spans="2:73" s="55" customFormat="1" ht="14.25" customHeight="1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</row>
    <row r="54" spans="2:73" s="55" customFormat="1" ht="14.25" customHeight="1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</row>
    <row r="55" spans="2:73" s="55" customFormat="1" ht="14.25" customHeight="1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</row>
    <row r="56" spans="2:73" s="55" customFormat="1" ht="14.25" customHeight="1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</row>
    <row r="57" spans="2:73" s="55" customFormat="1" ht="14.25" customHeight="1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</row>
    <row r="58" spans="2:73" s="55" customFormat="1" ht="14.25" customHeight="1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</row>
    <row r="59" spans="2:73" s="55" customFormat="1" ht="14.25" customHeight="1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</row>
    <row r="60" spans="2:73" s="55" customFormat="1" ht="14.25" customHeight="1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</row>
    <row r="61" spans="2:73" s="55" customFormat="1" ht="14.25" customHeight="1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</row>
    <row r="62" spans="2:73" s="55" customFormat="1" ht="14.25" customHeight="1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</row>
    <row r="63" spans="2:73" s="55" customFormat="1" ht="14.25" customHeight="1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</row>
    <row r="64" spans="2:73" s="55" customFormat="1" ht="14.25" customHeight="1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</row>
    <row r="65" spans="2:73" s="55" customFormat="1" ht="14.25" customHeight="1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</row>
    <row r="66" spans="2:73" s="55" customFormat="1" ht="14.25" customHeight="1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</row>
    <row r="67" spans="2:73" s="55" customFormat="1" ht="14.25" customHeight="1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</row>
    <row r="68" spans="2:73" s="55" customFormat="1" ht="14.25" customHeight="1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s="55" customFormat="1" ht="14.25" customHeight="1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</row>
    <row r="70" spans="2:73" s="55" customFormat="1" ht="14.25" customHeight="1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</row>
    <row r="71" spans="2:73" s="55" customFormat="1" ht="14.25" customHeight="1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</row>
    <row r="72" spans="2:73" s="55" customFormat="1" ht="14.25" customHeight="1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</row>
    <row r="73" spans="2:73" s="55" customFormat="1" ht="14.25" customHeight="1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</row>
    <row r="74" spans="2:73" s="55" customFormat="1" ht="14.25" customHeight="1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</row>
    <row r="75" spans="2:73" s="55" customFormat="1" ht="14.25" customHeight="1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</row>
    <row r="76" spans="2:73" s="55" customFormat="1" ht="14.25" customHeight="1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</row>
    <row r="77" spans="2:73" s="55" customFormat="1" ht="14.25" customHeight="1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</row>
    <row r="78" spans="2:73" s="55" customFormat="1" ht="14.25" customHeight="1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</row>
    <row r="79" spans="2:73" s="55" customFormat="1" ht="14.25" customHeight="1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</row>
    <row r="80" spans="2:73" s="55" customFormat="1" ht="14.25" customHeight="1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</row>
    <row r="81" spans="2:73" s="55" customFormat="1" ht="14.25" customHeight="1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</row>
    <row r="82" spans="2:73" s="55" customFormat="1" ht="14.25" customHeight="1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</row>
    <row r="83" spans="2:73" s="55" customFormat="1" ht="14.25" customHeight="1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</row>
    <row r="84" spans="2:73" s="55" customFormat="1" ht="14.25" customHeight="1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</row>
    <row r="85" spans="2:73" s="55" customFormat="1" ht="14.25" customHeight="1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</row>
    <row r="86" spans="2:73" s="55" customFormat="1" ht="14.25" customHeight="1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</row>
    <row r="87" spans="2:73" s="55" customFormat="1" ht="14.25" customHeight="1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</row>
    <row r="88" spans="2:73" s="55" customFormat="1" ht="14.25" customHeight="1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</row>
    <row r="89" spans="2:73" s="55" customFormat="1" ht="14.25" customHeight="1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</row>
    <row r="90" spans="2:73" s="55" customFormat="1" ht="14.25" customHeight="1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</row>
  </sheetData>
  <mergeCells count="21">
    <mergeCell ref="B1:O2"/>
    <mergeCell ref="B3:O3"/>
    <mergeCell ref="B4:O4"/>
    <mergeCell ref="B5:O5"/>
    <mergeCell ref="M8:M10"/>
    <mergeCell ref="N8:N10"/>
    <mergeCell ref="O8:O10"/>
    <mergeCell ref="B7:G7"/>
    <mergeCell ref="H7:I10"/>
    <mergeCell ref="J7:O7"/>
    <mergeCell ref="B8:B10"/>
    <mergeCell ref="C8:C10"/>
    <mergeCell ref="D8:D10"/>
    <mergeCell ref="B11:O11"/>
    <mergeCell ref="B18:O18"/>
    <mergeCell ref="E8:E10"/>
    <mergeCell ref="F8:F10"/>
    <mergeCell ref="G8:G10"/>
    <mergeCell ref="J8:J10"/>
    <mergeCell ref="K8:K10"/>
    <mergeCell ref="L8:L10"/>
  </mergeCells>
  <conditionalFormatting sqref="BV6:IQ16 BV18:IQ24">
    <cfRule type="cellIs" dxfId="23" priority="1" stopIfTrue="1" operator="between">
      <formula>80</formula>
      <formula>100</formula>
    </cfRule>
    <cfRule type="cellIs" dxfId="22" priority="2" stopIfTrue="1" operator="between">
      <formula>50</formula>
      <formula>80</formula>
    </cfRule>
    <cfRule type="cellIs" dxfId="21" priority="3" stopIfTrue="1" operator="between">
      <formula>0.1</formula>
      <formula>50</formula>
    </cfRule>
  </conditionalFormatting>
  <printOptions horizontalCentered="1"/>
  <pageMargins left="0.7" right="0.7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opLeftCell="A22" zoomScale="80" zoomScaleNormal="80" workbookViewId="0">
      <selection activeCell="B28" sqref="B28:G31"/>
    </sheetView>
  </sheetViews>
  <sheetFormatPr defaultColWidth="7.5703125" defaultRowHeight="12.75"/>
  <cols>
    <col min="1" max="1" width="11.140625" style="44" bestFit="1" customWidth="1"/>
    <col min="2" max="3" width="13.28515625" style="45" customWidth="1"/>
    <col min="4" max="4" width="12.5703125" style="45" customWidth="1"/>
    <col min="5" max="5" width="11.5703125" style="45" customWidth="1"/>
    <col min="6" max="6" width="11.140625" style="45" customWidth="1"/>
    <col min="7" max="7" width="12.28515625" style="45" customWidth="1"/>
    <col min="8" max="8" width="14.85546875" style="45" customWidth="1"/>
    <col min="9" max="9" width="59.85546875" style="45" customWidth="1"/>
    <col min="10" max="10" width="17.5703125" style="45" customWidth="1"/>
    <col min="11" max="11" width="13.7109375" style="45" customWidth="1"/>
    <col min="12" max="12" width="11.28515625" style="45" customWidth="1"/>
    <col min="13" max="14" width="10.85546875" style="45" customWidth="1"/>
    <col min="15" max="15" width="14" style="45" customWidth="1"/>
    <col min="16" max="20" width="11" style="45" customWidth="1"/>
    <col min="21" max="21" width="7" style="45" customWidth="1"/>
    <col min="22" max="22" width="29.5703125" style="45" customWidth="1"/>
    <col min="23" max="31" width="11" style="45" customWidth="1"/>
    <col min="32" max="16384" width="7.5703125" style="45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3" s="4" customFormat="1" ht="33.75">
      <c r="A4" s="1"/>
      <c r="B4" s="95">
        <v>2014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1:73" s="4" customFormat="1" ht="36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2252543.9818269331</v>
      </c>
      <c r="K12" s="10">
        <v>1316336.250612841</v>
      </c>
      <c r="L12" s="10">
        <v>55430.167598402288</v>
      </c>
      <c r="M12" s="10">
        <v>169032.63067133285</v>
      </c>
      <c r="N12" s="11">
        <v>691143.22462716745</v>
      </c>
      <c r="O12" s="12">
        <v>20601.7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1:73" s="4" customFormat="1" ht="22.5" customHeight="1">
      <c r="A13" s="1"/>
      <c r="B13" s="13">
        <v>11898.896000000001</v>
      </c>
      <c r="C13" s="14">
        <v>214132.7078139357</v>
      </c>
      <c r="D13" s="15">
        <v>41563.325765996</v>
      </c>
      <c r="E13" s="16">
        <v>20270.074856454699</v>
      </c>
      <c r="F13" s="16">
        <v>746836.14179818053</v>
      </c>
      <c r="G13" s="17">
        <v>1034701.146234567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1:73" s="4" customFormat="1" ht="22.5" customHeight="1">
      <c r="A14" s="1"/>
      <c r="B14" s="13">
        <v>8702.8040000000001</v>
      </c>
      <c r="C14" s="14">
        <v>477010.51681323175</v>
      </c>
      <c r="D14" s="16">
        <v>127469.30490533684</v>
      </c>
      <c r="E14" s="16">
        <v>35160.092741947592</v>
      </c>
      <c r="F14" s="16">
        <v>569500.10881466046</v>
      </c>
      <c r="G14" s="22">
        <v>1217842.8355923661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177461.45705946826</v>
      </c>
      <c r="K15" s="20"/>
      <c r="L15" s="20"/>
      <c r="M15" s="20"/>
      <c r="N15" s="20"/>
      <c r="O15" s="2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1:73" s="4" customFormat="1" ht="22.5" customHeight="1" thickBot="1">
      <c r="A16" s="1"/>
      <c r="B16" s="26"/>
      <c r="C16" s="27"/>
      <c r="D16" s="27"/>
      <c r="E16" s="27"/>
      <c r="F16" s="27"/>
      <c r="G16" s="28">
        <v>1395304.2926518344</v>
      </c>
      <c r="H16" s="29" t="s">
        <v>20</v>
      </c>
      <c r="I16" s="30" t="s">
        <v>21</v>
      </c>
      <c r="J16" s="27"/>
      <c r="K16" s="27"/>
      <c r="L16" s="27"/>
      <c r="M16" s="27"/>
      <c r="N16" s="27"/>
      <c r="O16" s="31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</row>
    <row r="17" spans="1:73" s="38" customFormat="1" ht="22.5" customHeight="1" thickBot="1">
      <c r="A17" s="32"/>
      <c r="B17" s="33" t="s">
        <v>22</v>
      </c>
      <c r="C17" s="34"/>
      <c r="D17" s="35"/>
      <c r="E17" s="35"/>
      <c r="F17" s="35"/>
      <c r="G17" s="35"/>
      <c r="H17" s="35"/>
      <c r="I17" s="35"/>
      <c r="J17" s="36"/>
      <c r="K17" s="35"/>
      <c r="L17" s="35"/>
      <c r="M17" s="35"/>
      <c r="N17" s="35"/>
      <c r="O17" s="3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24</v>
      </c>
      <c r="I19" s="40" t="s">
        <v>25</v>
      </c>
      <c r="J19" s="9">
        <v>1395304.2926518344</v>
      </c>
      <c r="K19" s="10">
        <v>569500.10881466046</v>
      </c>
      <c r="L19" s="10">
        <v>35160.092741947592</v>
      </c>
      <c r="M19" s="10">
        <v>127469.30490533684</v>
      </c>
      <c r="N19" s="11">
        <v>477010.51681323175</v>
      </c>
      <c r="O19" s="12">
        <v>8702.8040000000001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</row>
    <row r="20" spans="1:73" s="4" customFormat="1" ht="21.75" customHeight="1">
      <c r="A20" s="1"/>
      <c r="B20" s="13">
        <v>5557.4189999999999</v>
      </c>
      <c r="C20" s="14">
        <v>293454.66843480541</v>
      </c>
      <c r="D20" s="16">
        <v>105390.087562314</v>
      </c>
      <c r="E20" s="16">
        <v>12097.788232224664</v>
      </c>
      <c r="F20" s="16">
        <v>300083.23784947995</v>
      </c>
      <c r="G20" s="22">
        <v>716583.201078824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183438.96795474997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4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</row>
    <row r="22" spans="1:73" s="4" customFormat="1" ht="21.75" customHeight="1">
      <c r="A22" s="1"/>
      <c r="B22" s="13">
        <v>224.679</v>
      </c>
      <c r="C22" s="14">
        <v>477.59300000000002</v>
      </c>
      <c r="D22" s="16">
        <v>126.66065781000003</v>
      </c>
      <c r="E22" s="16">
        <v>222.33400806000003</v>
      </c>
      <c r="F22" s="16">
        <v>13920.941999999999</v>
      </c>
      <c r="G22" s="16">
        <v>14972.208665869997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5977.5108952817</v>
      </c>
      <c r="K23" s="20"/>
      <c r="L23" s="20"/>
      <c r="M23" s="20"/>
      <c r="N23" s="20"/>
      <c r="O23" s="21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</row>
    <row r="24" spans="1:73" s="4" customFormat="1" ht="21.75" customHeight="1" thickBot="1">
      <c r="A24" s="1"/>
      <c r="B24" s="42">
        <v>2920.7060000000001</v>
      </c>
      <c r="C24" s="43">
        <v>183078.25537842634</v>
      </c>
      <c r="D24" s="28">
        <v>21952.556685212843</v>
      </c>
      <c r="E24" s="28">
        <v>22839.970501662927</v>
      </c>
      <c r="F24" s="28">
        <v>255495.9289651805</v>
      </c>
      <c r="G24" s="28">
        <v>486287.42584767216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s="44" customFormat="1" ht="14.25" customHeight="1">
      <c r="B28" s="45"/>
      <c r="C28" s="45"/>
      <c r="D28" s="45"/>
      <c r="E28" s="45"/>
      <c r="F28" s="66"/>
      <c r="G28" s="66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</row>
    <row r="29" spans="1:73" s="44" customFormat="1" ht="14.25" customHeight="1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</row>
    <row r="30" spans="1:73" s="44" customFormat="1" ht="14.25" customHeight="1">
      <c r="B30" s="45"/>
      <c r="C30" s="45"/>
      <c r="D30" s="45"/>
      <c r="E30" s="45"/>
      <c r="F30" s="45"/>
      <c r="G30" s="66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</row>
    <row r="31" spans="1:73" s="44" customFormat="1" ht="14.25" customHeight="1">
      <c r="B31" s="45"/>
      <c r="C31" s="45"/>
      <c r="D31" s="45"/>
      <c r="E31" s="45"/>
      <c r="F31" s="66"/>
      <c r="G31" s="45"/>
      <c r="H31" s="66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</row>
    <row r="32" spans="1:73" s="44" customFormat="1" ht="14.25" customHeight="1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</row>
    <row r="33" spans="2:73" s="44" customFormat="1" ht="14.25" customHeight="1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</row>
    <row r="34" spans="2:73" s="44" customFormat="1" ht="14.25" customHeight="1"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</row>
    <row r="35" spans="2:73" s="44" customFormat="1" ht="14.25" customHeight="1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</row>
    <row r="36" spans="2:73" s="44" customFormat="1" ht="14.25" customHeight="1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</row>
    <row r="37" spans="2:73" s="44" customFormat="1" ht="14.25" customHeight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</row>
    <row r="38" spans="2:73" s="44" customFormat="1" ht="14.25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</row>
    <row r="39" spans="2:73" s="44" customFormat="1" ht="14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</row>
    <row r="40" spans="2:73" s="44" customFormat="1" ht="14.25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</row>
    <row r="41" spans="2:73" s="44" customFormat="1" ht="14.25" customHeight="1"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</row>
    <row r="42" spans="2:73" s="44" customFormat="1" ht="14.25" customHeight="1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</row>
    <row r="43" spans="2:73" s="44" customFormat="1" ht="14.25" customHeight="1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</row>
    <row r="44" spans="2:73" s="44" customFormat="1" ht="14.25" customHeight="1"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</row>
    <row r="45" spans="2:73" s="44" customFormat="1" ht="14.25" customHeight="1"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</row>
    <row r="46" spans="2:73" s="44" customFormat="1" ht="14.25" customHeight="1"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</row>
    <row r="47" spans="2:73" s="44" customFormat="1" ht="14.25" customHeight="1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</row>
    <row r="48" spans="2:73" s="44" customFormat="1" ht="14.25" customHeight="1"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</row>
    <row r="49" spans="2:73" s="44" customFormat="1" ht="14.25" customHeight="1"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</row>
    <row r="50" spans="2:73" s="44" customFormat="1" ht="14.25" customHeight="1"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</row>
    <row r="51" spans="2:73" s="44" customFormat="1" ht="14.25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2:73" s="44" customFormat="1" ht="14.25" customHeight="1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</row>
    <row r="53" spans="2:73" s="44" customFormat="1" ht="14.2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</row>
    <row r="54" spans="2:73" s="44" customFormat="1" ht="14.25" customHeight="1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</row>
    <row r="55" spans="2:73" s="44" customFormat="1" ht="14.2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</row>
    <row r="56" spans="2:73" s="44" customFormat="1" ht="14.25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</row>
    <row r="57" spans="2:73" s="44" customFormat="1" ht="14.25" customHeight="1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</row>
    <row r="58" spans="2:73" s="44" customFormat="1" ht="14.25" customHeight="1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</row>
    <row r="59" spans="2:73" s="44" customFormat="1" ht="14.25" customHeight="1"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</row>
    <row r="60" spans="2:73" s="44" customFormat="1" ht="14.25" customHeight="1"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</row>
    <row r="61" spans="2:73" s="44" customFormat="1" ht="14.25" customHeight="1"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</row>
    <row r="62" spans="2:73" s="44" customFormat="1" ht="14.2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</row>
    <row r="63" spans="2:73" s="44" customFormat="1" ht="14.25" customHeight="1"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</row>
    <row r="64" spans="2:73" s="44" customFormat="1" ht="14.25" customHeight="1"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</row>
    <row r="65" spans="2:73" s="44" customFormat="1" ht="14.25" customHeight="1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</row>
    <row r="66" spans="2:73" s="44" customFormat="1" ht="14.25" customHeight="1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</row>
    <row r="67" spans="2:73" s="44" customFormat="1" ht="14.25" customHeight="1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</row>
    <row r="68" spans="2:73" s="44" customFormat="1" ht="14.25" customHeight="1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</row>
    <row r="69" spans="2:73" s="44" customFormat="1" ht="14.25" customHeight="1"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</row>
    <row r="70" spans="2:73" s="44" customFormat="1" ht="14.25" customHeight="1"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</row>
    <row r="71" spans="2:73" s="44" customFormat="1" ht="14.25" customHeight="1"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</row>
    <row r="72" spans="2:73" s="44" customFormat="1" ht="14.25" customHeight="1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</row>
    <row r="73" spans="2:73" s="44" customFormat="1" ht="14.25" customHeight="1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</row>
    <row r="74" spans="2:73" s="44" customFormat="1" ht="14.25" customHeight="1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</row>
    <row r="75" spans="2:73" s="44" customFormat="1" ht="14.25" customHeight="1"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</row>
    <row r="76" spans="2:73" s="44" customFormat="1" ht="14.25" customHeight="1"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</row>
    <row r="77" spans="2:73" s="44" customFormat="1" ht="14.25" customHeight="1"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</row>
    <row r="78" spans="2:73" s="44" customFormat="1" ht="14.25" customHeight="1"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</row>
    <row r="79" spans="2:73" s="44" customFormat="1" ht="14.25" customHeight="1"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</row>
    <row r="80" spans="2:73" s="44" customFormat="1" ht="14.25" customHeight="1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</row>
    <row r="81" spans="2:73" s="44" customFormat="1" ht="14.25" customHeight="1"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</row>
    <row r="82" spans="2:73" s="44" customFormat="1" ht="14.25" customHeight="1"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</row>
    <row r="83" spans="2:73" s="44" customFormat="1" ht="14.25" customHeight="1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</row>
    <row r="84" spans="2:73" s="44" customFormat="1" ht="14.25" customHeight="1"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</row>
    <row r="85" spans="2:73" s="44" customFormat="1" ht="14.25" customHeight="1"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</row>
    <row r="86" spans="2:73" s="44" customFormat="1" ht="14.25" customHeight="1"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</row>
    <row r="87" spans="2:73" s="44" customFormat="1" ht="14.25" customHeight="1"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</row>
    <row r="88" spans="2:73" s="44" customFormat="1" ht="14.25" customHeight="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</row>
    <row r="89" spans="2:73" s="44" customFormat="1" ht="14.25" customHeight="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</row>
    <row r="90" spans="2:73" s="44" customFormat="1" ht="14.25" customHeight="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</row>
  </sheetData>
  <mergeCells count="21">
    <mergeCell ref="B1:O2"/>
    <mergeCell ref="B3:O3"/>
    <mergeCell ref="B4:O4"/>
    <mergeCell ref="B5:O5"/>
    <mergeCell ref="M8:M10"/>
    <mergeCell ref="N8:N10"/>
    <mergeCell ref="O8:O10"/>
    <mergeCell ref="B7:G7"/>
    <mergeCell ref="H7:I10"/>
    <mergeCell ref="J7:O7"/>
    <mergeCell ref="B8:B10"/>
    <mergeCell ref="C8:C10"/>
    <mergeCell ref="D8:D10"/>
    <mergeCell ref="B11:O11"/>
    <mergeCell ref="B18:O18"/>
    <mergeCell ref="E8:E10"/>
    <mergeCell ref="F8:F10"/>
    <mergeCell ref="G8:G10"/>
    <mergeCell ref="J8:J10"/>
    <mergeCell ref="K8:K10"/>
    <mergeCell ref="L8:L10"/>
  </mergeCells>
  <conditionalFormatting sqref="BV6:IQ16 BV18:IQ20 BV24:IQ24 BS21:IN23">
    <cfRule type="cellIs" dxfId="20" priority="1" stopIfTrue="1" operator="between">
      <formula>80</formula>
      <formula>100</formula>
    </cfRule>
    <cfRule type="cellIs" dxfId="19" priority="2" stopIfTrue="1" operator="between">
      <formula>50</formula>
      <formula>80</formula>
    </cfRule>
    <cfRule type="cellIs" dxfId="18" priority="3" stopIfTrue="1" operator="between">
      <formula>0.1</formula>
      <formula>50</formula>
    </cfRule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opLeftCell="A19" zoomScale="80" zoomScaleNormal="80" workbookViewId="0">
      <selection activeCell="F28" sqref="F28:G28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14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20" width="11" customWidth="1"/>
    <col min="21" max="21" width="7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2015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2334762.9956611078</v>
      </c>
      <c r="K12" s="10">
        <v>1296264.6325576436</v>
      </c>
      <c r="L12" s="10">
        <v>61076.374748442198</v>
      </c>
      <c r="M12" s="10">
        <v>169831.21067109457</v>
      </c>
      <c r="N12" s="11">
        <v>784101.26868392818</v>
      </c>
      <c r="O12" s="12">
        <v>23489.508999999998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14419.74</v>
      </c>
      <c r="C13" s="14">
        <v>271741.03612614813</v>
      </c>
      <c r="D13" s="15">
        <v>38914.770686467258</v>
      </c>
      <c r="E13" s="16">
        <v>22101.027642288147</v>
      </c>
      <c r="F13" s="16">
        <v>727859.69555851398</v>
      </c>
      <c r="G13" s="17">
        <v>1075036.2700134164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9069.7689999999984</v>
      </c>
      <c r="C14" s="16">
        <v>512360.23255778005</v>
      </c>
      <c r="D14" s="16">
        <v>130916.4399846273</v>
      </c>
      <c r="E14" s="16">
        <v>38975.347106154048</v>
      </c>
      <c r="F14" s="16">
        <v>568404.9369991296</v>
      </c>
      <c r="G14" s="22">
        <v>1259726.7256476914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174580.44107727299</v>
      </c>
      <c r="K15" s="20"/>
      <c r="L15" s="20"/>
      <c r="M15" s="20"/>
      <c r="N15" s="20"/>
      <c r="O15" s="21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1434307.1667249645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1434307.1667249645</v>
      </c>
      <c r="K19" s="10">
        <v>568404.9369991296</v>
      </c>
      <c r="L19" s="10">
        <v>38975.347106154048</v>
      </c>
      <c r="M19" s="10">
        <v>130916.4399846273</v>
      </c>
      <c r="N19" s="10">
        <v>512360.23255778005</v>
      </c>
      <c r="O19" s="12">
        <v>9069.7689999999984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6406.223</v>
      </c>
      <c r="C20" s="16">
        <v>348625.02413021069</v>
      </c>
      <c r="D20" s="16">
        <v>106703.08897783011</v>
      </c>
      <c r="E20" s="16">
        <v>13378.41298755684</v>
      </c>
      <c r="F20" s="16">
        <v>336782.90866888821</v>
      </c>
      <c r="G20" s="22">
        <v>811895.65776448569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179181.11683335996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142.226</v>
      </c>
      <c r="C22" s="16">
        <v>418.73200000000003</v>
      </c>
      <c r="D22" s="16">
        <v>518.91091830000005</v>
      </c>
      <c r="E22" s="16">
        <v>257.45876891497301</v>
      </c>
      <c r="F22" s="16">
        <v>18750.812000000002</v>
      </c>
      <c r="G22" s="16">
        <v>20088.139687214971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4600.6757560869701</v>
      </c>
      <c r="K23" s="20"/>
      <c r="L23" s="20"/>
      <c r="M23" s="20"/>
      <c r="N23" s="20"/>
      <c r="O23" s="21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2521.3199999999983</v>
      </c>
      <c r="C24" s="28">
        <v>163316.47642756937</v>
      </c>
      <c r="D24" s="28">
        <v>23694.440088497195</v>
      </c>
      <c r="E24" s="28">
        <v>25339.475349682234</v>
      </c>
      <c r="F24" s="28">
        <v>212871.21633024138</v>
      </c>
      <c r="G24" s="28">
        <v>427742.92819599085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56"/>
      <c r="F28" s="56"/>
      <c r="G28" s="66"/>
    </row>
    <row r="29" spans="1:73" ht="14.25" customHeight="1">
      <c r="G29" s="56"/>
    </row>
    <row r="30" spans="1:73" ht="14.25" customHeight="1">
      <c r="B30" s="45"/>
      <c r="C30" s="45"/>
      <c r="G30" s="56"/>
    </row>
    <row r="31" spans="1:73" ht="14.25" customHeight="1">
      <c r="A31"/>
    </row>
    <row r="32" spans="1:73" ht="14.25" customHeight="1">
      <c r="A32"/>
    </row>
    <row r="33" spans="1:7" ht="14.25" customHeight="1">
      <c r="A33"/>
    </row>
    <row r="34" spans="1:7" ht="14.25" customHeight="1">
      <c r="A34"/>
      <c r="G34" s="63"/>
    </row>
    <row r="35" spans="1:7" ht="14.25" customHeight="1">
      <c r="A35"/>
    </row>
    <row r="36" spans="1:7" ht="14.25" customHeight="1">
      <c r="A36"/>
    </row>
    <row r="37" spans="1:7" ht="14.25" customHeight="1">
      <c r="A37"/>
    </row>
    <row r="38" spans="1:7" ht="14.25" customHeight="1">
      <c r="A38"/>
    </row>
    <row r="39" spans="1:7" ht="14.25" customHeight="1">
      <c r="A39"/>
    </row>
    <row r="40" spans="1:7" ht="14.25" customHeight="1">
      <c r="A40"/>
    </row>
    <row r="41" spans="1:7" ht="14.25" customHeight="1">
      <c r="A41"/>
    </row>
    <row r="42" spans="1:7" ht="14.25" customHeight="1">
      <c r="A42"/>
    </row>
    <row r="43" spans="1:7" ht="14.25" customHeight="1">
      <c r="A43"/>
    </row>
    <row r="44" spans="1:7" ht="14.25" customHeight="1">
      <c r="A44"/>
    </row>
    <row r="45" spans="1:7" ht="14.25" customHeight="1">
      <c r="A45"/>
    </row>
    <row r="46" spans="1:7" ht="14.25" customHeight="1">
      <c r="A46"/>
    </row>
    <row r="47" spans="1:7" ht="14.25" customHeight="1">
      <c r="A47"/>
    </row>
    <row r="48" spans="1:7" ht="14.25" customHeight="1">
      <c r="A48"/>
    </row>
    <row r="49" spans="1:1" ht="14.25" customHeight="1">
      <c r="A49"/>
    </row>
    <row r="50" spans="1:1" ht="14.25" customHeight="1">
      <c r="A50"/>
    </row>
    <row r="51" spans="1:1" ht="14.25" customHeight="1">
      <c r="A51"/>
    </row>
    <row r="52" spans="1:1" ht="14.25" customHeight="1">
      <c r="A52"/>
    </row>
    <row r="53" spans="1:1" ht="14.25" customHeight="1">
      <c r="A53"/>
    </row>
    <row r="54" spans="1:1" ht="14.25" customHeight="1">
      <c r="A54"/>
    </row>
    <row r="55" spans="1:1" ht="14.25" customHeight="1">
      <c r="A55"/>
    </row>
    <row r="56" spans="1:1" ht="14.25" customHeight="1">
      <c r="A56"/>
    </row>
    <row r="57" spans="1:1" ht="14.25" customHeight="1">
      <c r="A57"/>
    </row>
    <row r="58" spans="1:1" ht="14.25" customHeight="1">
      <c r="A58"/>
    </row>
    <row r="59" spans="1:1" ht="14.25" customHeight="1">
      <c r="A59"/>
    </row>
    <row r="60" spans="1:1" ht="14.25" customHeight="1">
      <c r="A60"/>
    </row>
    <row r="61" spans="1:1" ht="14.25" customHeight="1">
      <c r="A61"/>
    </row>
    <row r="62" spans="1:1" ht="14.25" customHeight="1">
      <c r="A62"/>
    </row>
    <row r="63" spans="1:1" ht="14.25" customHeight="1">
      <c r="A63"/>
    </row>
    <row r="64" spans="1:1" ht="14.25" customHeight="1">
      <c r="A64"/>
    </row>
    <row r="65" spans="1:1" ht="14.25" customHeight="1">
      <c r="A65"/>
    </row>
    <row r="66" spans="1:1" ht="14.25" customHeight="1">
      <c r="A66"/>
    </row>
    <row r="67" spans="1:1" ht="14.25" customHeight="1">
      <c r="A67"/>
    </row>
    <row r="68" spans="1:1" ht="14.25" customHeight="1">
      <c r="A68"/>
    </row>
    <row r="69" spans="1:1" ht="14.25" customHeight="1">
      <c r="A69"/>
    </row>
    <row r="70" spans="1:1" ht="14.25" customHeight="1">
      <c r="A70"/>
    </row>
    <row r="71" spans="1:1" ht="14.25" customHeight="1">
      <c r="A71"/>
    </row>
    <row r="72" spans="1:1" ht="14.25" customHeight="1">
      <c r="A72"/>
    </row>
    <row r="73" spans="1:1" ht="14.25" customHeight="1">
      <c r="A73"/>
    </row>
    <row r="74" spans="1:1" ht="14.25" customHeight="1">
      <c r="A74"/>
    </row>
    <row r="75" spans="1:1" ht="14.25" customHeight="1">
      <c r="A75"/>
    </row>
    <row r="76" spans="1:1" ht="14.25" customHeight="1">
      <c r="A76"/>
    </row>
    <row r="77" spans="1:1" ht="14.25" customHeight="1">
      <c r="A77"/>
    </row>
    <row r="78" spans="1:1" ht="14.25" customHeight="1">
      <c r="A78"/>
    </row>
    <row r="79" spans="1:1" ht="14.25" customHeight="1">
      <c r="A79"/>
    </row>
    <row r="80" spans="1:1" ht="14.25" customHeight="1">
      <c r="A80"/>
    </row>
    <row r="81" spans="1:1" ht="14.25" customHeight="1">
      <c r="A81"/>
    </row>
    <row r="82" spans="1:1" ht="14.25" customHeight="1">
      <c r="A82"/>
    </row>
    <row r="83" spans="1:1" ht="14.25" customHeight="1">
      <c r="A83"/>
    </row>
    <row r="84" spans="1:1" ht="14.25" customHeight="1">
      <c r="A84"/>
    </row>
    <row r="85" spans="1:1" ht="14.25" customHeight="1">
      <c r="A85"/>
    </row>
    <row r="86" spans="1:1" ht="14.25" customHeight="1">
      <c r="A86"/>
    </row>
    <row r="87" spans="1:1" ht="14.25" customHeight="1">
      <c r="A87"/>
    </row>
    <row r="88" spans="1:1" ht="14.25" customHeight="1">
      <c r="A88"/>
    </row>
    <row r="89" spans="1:1" ht="14.25" customHeight="1">
      <c r="A89"/>
    </row>
    <row r="90" spans="1:1" ht="14.25" customHeight="1">
      <c r="A90"/>
    </row>
  </sheetData>
  <mergeCells count="21">
    <mergeCell ref="B1:O2"/>
    <mergeCell ref="B3:O3"/>
    <mergeCell ref="B4:O4"/>
    <mergeCell ref="B5:O5"/>
    <mergeCell ref="M8:M10"/>
    <mergeCell ref="N8:N10"/>
    <mergeCell ref="O8:O10"/>
    <mergeCell ref="B7:G7"/>
    <mergeCell ref="H7:I10"/>
    <mergeCell ref="J7:O7"/>
    <mergeCell ref="B8:B10"/>
    <mergeCell ref="C8:C10"/>
    <mergeCell ref="D8:D10"/>
    <mergeCell ref="B11:O11"/>
    <mergeCell ref="B18:O18"/>
    <mergeCell ref="E8:E10"/>
    <mergeCell ref="F8:F10"/>
    <mergeCell ref="G8:G10"/>
    <mergeCell ref="J8:J10"/>
    <mergeCell ref="K8:K10"/>
    <mergeCell ref="L8:L10"/>
  </mergeCells>
  <conditionalFormatting sqref="BV6:IQ16 BV18:IQ24">
    <cfRule type="cellIs" dxfId="17" priority="1" stopIfTrue="1" operator="between">
      <formula>80</formula>
      <formula>100</formula>
    </cfRule>
    <cfRule type="cellIs" dxfId="16" priority="2" stopIfTrue="1" operator="between">
      <formula>50</formula>
      <formula>80</formula>
    </cfRule>
    <cfRule type="cellIs" dxfId="15" priority="3" stopIfTrue="1" operator="between">
      <formula>0.1</formula>
      <formula>50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opLeftCell="A19" zoomScale="80" zoomScaleNormal="80" workbookViewId="0">
      <selection activeCell="B28" sqref="B28:G31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14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20" width="11" customWidth="1"/>
    <col min="21" max="21" width="7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2016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2401483.6518338281</v>
      </c>
      <c r="K12" s="10">
        <v>1334173.9124397184</v>
      </c>
      <c r="L12" s="10">
        <v>59232.160518674304</v>
      </c>
      <c r="M12" s="10">
        <v>177288.10786964354</v>
      </c>
      <c r="N12" s="11">
        <v>798019.91644931398</v>
      </c>
      <c r="O12" s="12">
        <v>32769.554556478855</v>
      </c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21265.806735458951</v>
      </c>
      <c r="C13" s="14">
        <v>273104.79452702194</v>
      </c>
      <c r="D13" s="15">
        <v>43178.939827888884</v>
      </c>
      <c r="E13" s="16">
        <v>23456.151007781376</v>
      </c>
      <c r="F13" s="16">
        <v>749274.75535456475</v>
      </c>
      <c r="G13" s="17">
        <v>1110280.4474527156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11503.747821019906</v>
      </c>
      <c r="C14" s="16">
        <v>524915.12192229205</v>
      </c>
      <c r="D14" s="16">
        <v>134109.16804175466</v>
      </c>
      <c r="E14" s="16">
        <v>35776.009510892931</v>
      </c>
      <c r="F14" s="16">
        <v>584899.15708515374</v>
      </c>
      <c r="G14" s="22">
        <v>1291203.2043811122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181275.92387240933</v>
      </c>
      <c r="K15" s="20"/>
      <c r="L15" s="20"/>
      <c r="M15" s="20"/>
      <c r="N15" s="20"/>
      <c r="O15" s="21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1472479.1282535219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1472479.1282535219</v>
      </c>
      <c r="K19" s="10">
        <v>584899.15708515374</v>
      </c>
      <c r="L19" s="10">
        <v>35776.009510892931</v>
      </c>
      <c r="M19" s="10">
        <v>134109.16804175466</v>
      </c>
      <c r="N19" s="10">
        <v>524915.12192229205</v>
      </c>
      <c r="O19" s="12">
        <v>11503.747821019906</v>
      </c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7345.3019999999997</v>
      </c>
      <c r="C20" s="16">
        <v>372195.07717408298</v>
      </c>
      <c r="D20" s="16">
        <v>107591.72744581</v>
      </c>
      <c r="E20" s="16">
        <v>12968.0991451104</v>
      </c>
      <c r="F20" s="16">
        <v>370133.41941180057</v>
      </c>
      <c r="G20" s="22">
        <v>870233.62517680426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185645.54040869026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172.708</v>
      </c>
      <c r="C22" s="16">
        <v>473.25700000000001</v>
      </c>
      <c r="D22" s="16">
        <v>170.07736219999998</v>
      </c>
      <c r="E22" s="16">
        <v>360.07612459360001</v>
      </c>
      <c r="F22" s="16">
        <v>21943.858</v>
      </c>
      <c r="G22" s="16">
        <v>23119.976486793603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4369.6165362809397</v>
      </c>
      <c r="K23" s="20"/>
      <c r="L23" s="20"/>
      <c r="M23" s="20"/>
      <c r="N23" s="20"/>
      <c r="O23" s="21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3985.7378210199063</v>
      </c>
      <c r="C24" s="28">
        <v>152246.78774820906</v>
      </c>
      <c r="D24" s="28">
        <v>26347.363233744658</v>
      </c>
      <c r="E24" s="28">
        <v>22447.834241188932</v>
      </c>
      <c r="F24" s="28">
        <v>192821.87967335316</v>
      </c>
      <c r="G24" s="28">
        <v>397849.60271751473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64"/>
      <c r="F28" s="56"/>
      <c r="G28" s="66"/>
      <c r="H28" s="63"/>
    </row>
    <row r="29" spans="1:73" ht="14.25" customHeight="1">
      <c r="G29" s="56"/>
    </row>
    <row r="30" spans="1:73" ht="14.25" customHeight="1">
      <c r="B30" s="45"/>
      <c r="C30" s="45"/>
      <c r="F30" s="63"/>
      <c r="G30" s="56"/>
    </row>
    <row r="31" spans="1:73" ht="14.25" customHeight="1">
      <c r="A31"/>
      <c r="F31" s="63"/>
    </row>
    <row r="32" spans="1:73" ht="14.25" customHeight="1">
      <c r="A32"/>
      <c r="F32" s="63"/>
    </row>
    <row r="33" spans="1:1" ht="14.25" customHeight="1">
      <c r="A33"/>
    </row>
    <row r="34" spans="1:1" ht="14.25" customHeight="1">
      <c r="A34"/>
    </row>
    <row r="35" spans="1:1" ht="14.25" customHeight="1">
      <c r="A35"/>
    </row>
    <row r="36" spans="1:1" ht="14.25" customHeight="1">
      <c r="A36"/>
    </row>
    <row r="37" spans="1:1" ht="14.25" customHeight="1">
      <c r="A37"/>
    </row>
    <row r="38" spans="1:1" ht="14.25" customHeight="1">
      <c r="A38"/>
    </row>
    <row r="39" spans="1:1" ht="14.25" customHeight="1">
      <c r="A39"/>
    </row>
    <row r="40" spans="1:1" ht="14.25" customHeight="1">
      <c r="A40"/>
    </row>
    <row r="41" spans="1:1" ht="14.25" customHeight="1">
      <c r="A41"/>
    </row>
    <row r="42" spans="1:1" ht="14.25" customHeight="1">
      <c r="A42"/>
    </row>
    <row r="43" spans="1:1" ht="14.25" customHeight="1">
      <c r="A43"/>
    </row>
    <row r="44" spans="1:1" ht="14.25" customHeight="1">
      <c r="A44"/>
    </row>
    <row r="45" spans="1:1" ht="14.25" customHeight="1">
      <c r="A45"/>
    </row>
    <row r="46" spans="1:1" ht="14.25" customHeight="1">
      <c r="A46"/>
    </row>
    <row r="47" spans="1:1" ht="14.25" customHeight="1">
      <c r="A47"/>
    </row>
    <row r="48" spans="1:1" ht="14.25" customHeight="1">
      <c r="A48"/>
    </row>
    <row r="49" spans="1:1" ht="14.25" customHeight="1">
      <c r="A49"/>
    </row>
    <row r="50" spans="1:1" ht="14.25" customHeight="1">
      <c r="A50"/>
    </row>
    <row r="51" spans="1:1" ht="14.25" customHeight="1">
      <c r="A51"/>
    </row>
    <row r="52" spans="1:1" ht="14.25" customHeight="1">
      <c r="A52"/>
    </row>
    <row r="53" spans="1:1" ht="14.25" customHeight="1">
      <c r="A53"/>
    </row>
    <row r="54" spans="1:1" ht="14.25" customHeight="1">
      <c r="A54"/>
    </row>
    <row r="55" spans="1:1" ht="14.25" customHeight="1">
      <c r="A55"/>
    </row>
    <row r="56" spans="1:1" ht="14.25" customHeight="1">
      <c r="A56"/>
    </row>
    <row r="57" spans="1:1" ht="14.25" customHeight="1">
      <c r="A57"/>
    </row>
    <row r="58" spans="1:1" ht="14.25" customHeight="1">
      <c r="A58"/>
    </row>
    <row r="59" spans="1:1" ht="14.25" customHeight="1">
      <c r="A59"/>
    </row>
    <row r="60" spans="1:1" ht="14.25" customHeight="1">
      <c r="A60"/>
    </row>
    <row r="61" spans="1:1" ht="14.25" customHeight="1">
      <c r="A61"/>
    </row>
    <row r="62" spans="1:1" ht="14.25" customHeight="1">
      <c r="A62"/>
    </row>
    <row r="63" spans="1:1" ht="14.25" customHeight="1">
      <c r="A63"/>
    </row>
    <row r="64" spans="1:1" ht="14.25" customHeight="1">
      <c r="A64"/>
    </row>
    <row r="65" spans="1:1" ht="14.25" customHeight="1">
      <c r="A65"/>
    </row>
    <row r="66" spans="1:1" ht="14.25" customHeight="1">
      <c r="A66"/>
    </row>
    <row r="67" spans="1:1" ht="14.25" customHeight="1">
      <c r="A67"/>
    </row>
    <row r="68" spans="1:1" ht="14.25" customHeight="1">
      <c r="A68"/>
    </row>
    <row r="69" spans="1:1" ht="14.25" customHeight="1">
      <c r="A69"/>
    </row>
    <row r="70" spans="1:1" ht="14.25" customHeight="1">
      <c r="A70"/>
    </row>
    <row r="71" spans="1:1" ht="14.25" customHeight="1">
      <c r="A71"/>
    </row>
    <row r="72" spans="1:1" ht="14.25" customHeight="1">
      <c r="A72"/>
    </row>
    <row r="73" spans="1:1" ht="14.25" customHeight="1">
      <c r="A73"/>
    </row>
    <row r="74" spans="1:1" ht="14.25" customHeight="1">
      <c r="A74"/>
    </row>
    <row r="75" spans="1:1" ht="14.25" customHeight="1">
      <c r="A75"/>
    </row>
    <row r="76" spans="1:1" ht="14.25" customHeight="1">
      <c r="A76"/>
    </row>
    <row r="77" spans="1:1" ht="14.25" customHeight="1">
      <c r="A77"/>
    </row>
    <row r="78" spans="1:1" ht="14.25" customHeight="1">
      <c r="A78"/>
    </row>
    <row r="79" spans="1:1" ht="14.25" customHeight="1">
      <c r="A79"/>
    </row>
    <row r="80" spans="1:1" ht="14.25" customHeight="1">
      <c r="A80"/>
    </row>
    <row r="81" spans="1:1" ht="14.25" customHeight="1">
      <c r="A81"/>
    </row>
    <row r="82" spans="1:1" ht="14.25" customHeight="1">
      <c r="A82"/>
    </row>
    <row r="83" spans="1:1" ht="14.25" customHeight="1">
      <c r="A83"/>
    </row>
    <row r="84" spans="1:1" ht="14.25" customHeight="1">
      <c r="A84"/>
    </row>
    <row r="85" spans="1:1" ht="14.25" customHeight="1">
      <c r="A85"/>
    </row>
    <row r="86" spans="1:1" ht="14.25" customHeight="1">
      <c r="A86"/>
    </row>
    <row r="87" spans="1:1" ht="14.25" customHeight="1">
      <c r="A87"/>
    </row>
    <row r="88" spans="1:1" ht="14.25" customHeight="1">
      <c r="A88"/>
    </row>
    <row r="89" spans="1:1" ht="14.25" customHeight="1">
      <c r="A89"/>
    </row>
    <row r="90" spans="1:1" ht="14.25" customHeight="1">
      <c r="A90"/>
    </row>
  </sheetData>
  <mergeCells count="21">
    <mergeCell ref="B1:O2"/>
    <mergeCell ref="B3:O3"/>
    <mergeCell ref="B4:O4"/>
    <mergeCell ref="B5:O5"/>
    <mergeCell ref="B7:G7"/>
    <mergeCell ref="H7:I10"/>
    <mergeCell ref="J7:O7"/>
    <mergeCell ref="B8:B10"/>
    <mergeCell ref="C8:C10"/>
    <mergeCell ref="D8:D10"/>
    <mergeCell ref="M8:M10"/>
    <mergeCell ref="N8:N10"/>
    <mergeCell ref="O8:O10"/>
    <mergeCell ref="B11:O11"/>
    <mergeCell ref="B18:O18"/>
    <mergeCell ref="E8:E10"/>
    <mergeCell ref="F8:F10"/>
    <mergeCell ref="G8:G10"/>
    <mergeCell ref="J8:J10"/>
    <mergeCell ref="K8:K10"/>
    <mergeCell ref="L8:L10"/>
  </mergeCells>
  <conditionalFormatting sqref="BV6:IQ16 BV18:IQ24">
    <cfRule type="cellIs" dxfId="14" priority="1" stopIfTrue="1" operator="between">
      <formula>80</formula>
      <formula>100</formula>
    </cfRule>
    <cfRule type="cellIs" dxfId="13" priority="2" stopIfTrue="1" operator="between">
      <formula>50</formula>
      <formula>80</formula>
    </cfRule>
    <cfRule type="cellIs" dxfId="12" priority="3" stopIfTrue="1" operator="between">
      <formula>0.1</formula>
      <formula>50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opLeftCell="A26" zoomScale="80" zoomScaleNormal="80" workbookViewId="0">
      <selection activeCell="B28" sqref="B28:G31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16.140625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20" width="11" customWidth="1"/>
    <col min="21" max="21" width="15.5703125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/>
      <c r="Q11"/>
      <c r="R11"/>
      <c r="S11"/>
      <c r="T11"/>
      <c r="U11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2506027.7138542836</v>
      </c>
      <c r="K12" s="10">
        <v>1431057.0130457</v>
      </c>
      <c r="L12" s="10">
        <v>62723.284181901035</v>
      </c>
      <c r="M12" s="10">
        <v>190274.9184602274</v>
      </c>
      <c r="N12" s="11">
        <v>792578.62764701399</v>
      </c>
      <c r="O12" s="12">
        <v>29393.870519441047</v>
      </c>
      <c r="P12"/>
      <c r="Q12"/>
      <c r="R12"/>
      <c r="S12"/>
      <c r="T12"/>
      <c r="U1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16356.761235448632</v>
      </c>
      <c r="C13" s="14">
        <v>270189.88469771721</v>
      </c>
      <c r="D13" s="15">
        <v>43575.928348498681</v>
      </c>
      <c r="E13" s="16">
        <v>23978.195777014866</v>
      </c>
      <c r="F13" s="16">
        <v>797436.70572488802</v>
      </c>
      <c r="G13" s="17">
        <v>1151537.47578357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/>
      <c r="Q13"/>
      <c r="R13"/>
      <c r="S13"/>
      <c r="T13"/>
      <c r="U13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13037.109283992413</v>
      </c>
      <c r="C14" s="16">
        <v>522388.74294929678</v>
      </c>
      <c r="D14" s="16">
        <v>146698.99011172872</v>
      </c>
      <c r="E14" s="16">
        <v>38745.08840488617</v>
      </c>
      <c r="F14" s="16">
        <v>633620.31073208095</v>
      </c>
      <c r="G14" s="22">
        <v>1354490.2380707201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/>
      <c r="Q14"/>
      <c r="R14"/>
      <c r="S14"/>
      <c r="T14"/>
      <c r="U14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196155.24588281006</v>
      </c>
      <c r="K15" s="20"/>
      <c r="L15" s="20"/>
      <c r="M15" s="20"/>
      <c r="N15" s="20"/>
      <c r="O15" s="21"/>
      <c r="P15"/>
      <c r="Q15"/>
      <c r="R15"/>
      <c r="S15"/>
      <c r="T15"/>
      <c r="U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1550645.4859021066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/>
      <c r="Q16"/>
      <c r="R16"/>
      <c r="S16"/>
      <c r="T16"/>
      <c r="U1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/>
      <c r="Q17"/>
      <c r="R17"/>
      <c r="S17"/>
      <c r="T17"/>
      <c r="U17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/>
      <c r="Q18"/>
      <c r="R18"/>
      <c r="S18"/>
      <c r="T18"/>
      <c r="U18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1550645.4859021066</v>
      </c>
      <c r="K19" s="10">
        <v>633620.3073208119</v>
      </c>
      <c r="L19" s="10">
        <v>38745.08840488617</v>
      </c>
      <c r="M19" s="10">
        <v>146698.99011172872</v>
      </c>
      <c r="N19" s="10">
        <v>522388.74294929678</v>
      </c>
      <c r="O19" s="12">
        <v>13037.109283992413</v>
      </c>
      <c r="P19"/>
      <c r="Q19"/>
      <c r="R19"/>
      <c r="S19"/>
      <c r="T19"/>
      <c r="U19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5403.6750000000002</v>
      </c>
      <c r="C20" s="16">
        <v>412483.49447969021</v>
      </c>
      <c r="D20" s="16">
        <v>109053.53570468789</v>
      </c>
      <c r="E20" s="16">
        <v>13342.052876666427</v>
      </c>
      <c r="F20" s="16">
        <v>400042.91309296369</v>
      </c>
      <c r="G20" s="22">
        <v>940325.6711540086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/>
      <c r="Q20"/>
      <c r="R20"/>
      <c r="S20"/>
      <c r="T20"/>
      <c r="U20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202578.24588281006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/>
      <c r="Q21"/>
      <c r="R21"/>
      <c r="S21"/>
      <c r="T21"/>
      <c r="U21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224.535</v>
      </c>
      <c r="C22" s="16">
        <v>554.85400000000004</v>
      </c>
      <c r="D22" s="16">
        <v>352.00761240999987</v>
      </c>
      <c r="E22" s="16">
        <v>567.80503824514949</v>
      </c>
      <c r="F22" s="16">
        <v>9821.9969999999994</v>
      </c>
      <c r="G22" s="16">
        <v>11521.198650655153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/>
      <c r="Q22"/>
      <c r="R22"/>
      <c r="S22"/>
      <c r="T22"/>
      <c r="U22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6423</v>
      </c>
      <c r="K23" s="20"/>
      <c r="L23" s="20"/>
      <c r="M23" s="20"/>
      <c r="N23" s="20"/>
      <c r="O23" s="21"/>
      <c r="P23"/>
      <c r="Q23"/>
      <c r="R23"/>
      <c r="S23"/>
      <c r="T23"/>
      <c r="U23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7408.8992839924131</v>
      </c>
      <c r="C24" s="28">
        <v>109350.39446960656</v>
      </c>
      <c r="D24" s="28">
        <v>37293.4467946308</v>
      </c>
      <c r="E24" s="28">
        <v>24835.230489974594</v>
      </c>
      <c r="F24" s="28">
        <v>223755.39722784821</v>
      </c>
      <c r="G24" s="28">
        <v>402643.37021463277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/>
      <c r="Q24"/>
      <c r="R24"/>
      <c r="S24"/>
      <c r="T24"/>
      <c r="U2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/>
      <c r="Q25"/>
      <c r="R25"/>
      <c r="S25"/>
      <c r="T25"/>
      <c r="U25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67"/>
      <c r="F28" s="56"/>
      <c r="G28" s="66"/>
      <c r="H28" s="63"/>
    </row>
    <row r="29" spans="1:73" ht="14.25" customHeight="1">
      <c r="G29" s="56"/>
    </row>
    <row r="30" spans="1:73" ht="14.25" customHeight="1">
      <c r="B30" s="45"/>
      <c r="C30" s="45"/>
      <c r="F30" s="63"/>
      <c r="G30" s="65"/>
    </row>
    <row r="31" spans="1:73" ht="14.25" customHeight="1">
      <c r="A31"/>
      <c r="F31" s="63"/>
    </row>
    <row r="32" spans="1:73" ht="14.25" customHeight="1">
      <c r="A32"/>
      <c r="F32" s="63"/>
    </row>
    <row r="33" spans="1:1" ht="14.25" customHeight="1">
      <c r="A33"/>
    </row>
    <row r="34" spans="1:1" ht="14.25" customHeight="1">
      <c r="A34"/>
    </row>
    <row r="35" spans="1:1" ht="14.25" customHeight="1">
      <c r="A35"/>
    </row>
    <row r="36" spans="1:1" ht="14.25" customHeight="1">
      <c r="A36"/>
    </row>
    <row r="37" spans="1:1" ht="14.25" customHeight="1">
      <c r="A37"/>
    </row>
    <row r="38" spans="1:1" ht="14.25" customHeight="1">
      <c r="A38"/>
    </row>
    <row r="39" spans="1:1" ht="14.25" customHeight="1">
      <c r="A39"/>
    </row>
    <row r="40" spans="1:1" ht="14.25" customHeight="1">
      <c r="A40"/>
    </row>
    <row r="41" spans="1:1" ht="14.25" customHeight="1">
      <c r="A41"/>
    </row>
    <row r="42" spans="1:1" ht="14.25" customHeight="1">
      <c r="A42"/>
    </row>
    <row r="43" spans="1:1" ht="14.25" customHeight="1">
      <c r="A43"/>
    </row>
    <row r="44" spans="1:1" ht="14.25" customHeight="1">
      <c r="A44"/>
    </row>
    <row r="45" spans="1:1" ht="14.25" customHeight="1">
      <c r="A45"/>
    </row>
    <row r="46" spans="1:1" ht="14.25" customHeight="1">
      <c r="A46"/>
    </row>
    <row r="47" spans="1:1" ht="14.25" customHeight="1">
      <c r="A47"/>
    </row>
    <row r="48" spans="1:1" ht="14.25" customHeight="1">
      <c r="A48"/>
    </row>
    <row r="49" spans="1:1" ht="14.25" customHeight="1">
      <c r="A49"/>
    </row>
    <row r="50" spans="1:1" ht="14.25" customHeight="1">
      <c r="A50"/>
    </row>
    <row r="51" spans="1:1" ht="14.25" customHeight="1">
      <c r="A51"/>
    </row>
    <row r="52" spans="1:1" ht="14.25" customHeight="1">
      <c r="A52"/>
    </row>
    <row r="53" spans="1:1" ht="14.25" customHeight="1">
      <c r="A53"/>
    </row>
    <row r="54" spans="1:1" ht="14.25" customHeight="1">
      <c r="A54"/>
    </row>
    <row r="55" spans="1:1" ht="14.25" customHeight="1">
      <c r="A55"/>
    </row>
    <row r="56" spans="1:1" ht="14.25" customHeight="1">
      <c r="A56"/>
    </row>
    <row r="57" spans="1:1" ht="14.25" customHeight="1">
      <c r="A57"/>
    </row>
    <row r="58" spans="1:1" ht="14.25" customHeight="1">
      <c r="A58"/>
    </row>
    <row r="59" spans="1:1" ht="14.25" customHeight="1">
      <c r="A59"/>
    </row>
    <row r="60" spans="1:1" ht="14.25" customHeight="1">
      <c r="A60"/>
    </row>
    <row r="61" spans="1:1" ht="14.25" customHeight="1">
      <c r="A61"/>
    </row>
    <row r="62" spans="1:1" ht="14.25" customHeight="1">
      <c r="A62"/>
    </row>
    <row r="63" spans="1:1" ht="14.25" customHeight="1">
      <c r="A63"/>
    </row>
    <row r="64" spans="1:1" ht="14.25" customHeight="1">
      <c r="A64"/>
    </row>
    <row r="65" spans="1:1" ht="14.25" customHeight="1">
      <c r="A65"/>
    </row>
    <row r="66" spans="1:1" ht="14.25" customHeight="1">
      <c r="A66"/>
    </row>
    <row r="67" spans="1:1" ht="14.25" customHeight="1">
      <c r="A67"/>
    </row>
    <row r="68" spans="1:1" ht="14.25" customHeight="1">
      <c r="A68"/>
    </row>
    <row r="69" spans="1:1" ht="14.25" customHeight="1">
      <c r="A69"/>
    </row>
    <row r="70" spans="1:1" ht="14.25" customHeight="1">
      <c r="A70"/>
    </row>
    <row r="71" spans="1:1" ht="14.25" customHeight="1">
      <c r="A71"/>
    </row>
    <row r="72" spans="1:1" ht="14.25" customHeight="1">
      <c r="A72"/>
    </row>
    <row r="73" spans="1:1" ht="14.25" customHeight="1">
      <c r="A73"/>
    </row>
    <row r="74" spans="1:1" ht="14.25" customHeight="1">
      <c r="A74"/>
    </row>
    <row r="75" spans="1:1" ht="14.25" customHeight="1">
      <c r="A75"/>
    </row>
    <row r="76" spans="1:1" ht="14.25" customHeight="1">
      <c r="A76"/>
    </row>
    <row r="77" spans="1:1" ht="14.25" customHeight="1">
      <c r="A77"/>
    </row>
    <row r="78" spans="1:1" ht="14.25" customHeight="1">
      <c r="A78"/>
    </row>
    <row r="79" spans="1:1" ht="14.25" customHeight="1">
      <c r="A79"/>
    </row>
    <row r="80" spans="1:1" ht="14.25" customHeight="1">
      <c r="A80"/>
    </row>
    <row r="81" spans="1:1" ht="14.25" customHeight="1">
      <c r="A81"/>
    </row>
    <row r="82" spans="1:1" ht="14.25" customHeight="1">
      <c r="A82"/>
    </row>
    <row r="83" spans="1:1" ht="14.25" customHeight="1">
      <c r="A83"/>
    </row>
    <row r="84" spans="1:1" ht="14.25" customHeight="1">
      <c r="A84"/>
    </row>
    <row r="85" spans="1:1" ht="14.25" customHeight="1">
      <c r="A85"/>
    </row>
    <row r="86" spans="1:1" ht="14.25" customHeight="1">
      <c r="A86"/>
    </row>
    <row r="87" spans="1:1" ht="14.25" customHeight="1">
      <c r="A87"/>
    </row>
    <row r="88" spans="1:1" ht="14.25" customHeight="1">
      <c r="A88"/>
    </row>
    <row r="89" spans="1:1" ht="14.25" customHeight="1">
      <c r="A89"/>
    </row>
    <row r="90" spans="1:1" ht="14.25" customHeight="1">
      <c r="A90"/>
    </row>
  </sheetData>
  <mergeCells count="21">
    <mergeCell ref="B1:O2"/>
    <mergeCell ref="B3:O3"/>
    <mergeCell ref="B4:O4"/>
    <mergeCell ref="B5:O5"/>
    <mergeCell ref="B7:G7"/>
    <mergeCell ref="H7:I10"/>
    <mergeCell ref="J7:O7"/>
    <mergeCell ref="B8:B10"/>
    <mergeCell ref="C8:C10"/>
    <mergeCell ref="D8:D10"/>
    <mergeCell ref="B18:O18"/>
    <mergeCell ref="E8:E10"/>
    <mergeCell ref="F8:F10"/>
    <mergeCell ref="G8:G10"/>
    <mergeCell ref="J8:J10"/>
    <mergeCell ref="K8:K10"/>
    <mergeCell ref="L8:L10"/>
    <mergeCell ref="M8:M10"/>
    <mergeCell ref="N8:N10"/>
    <mergeCell ref="O8:O10"/>
    <mergeCell ref="B11:O11"/>
  </mergeCells>
  <conditionalFormatting sqref="BV6:IQ16 BV18:IQ24">
    <cfRule type="cellIs" dxfId="11" priority="1" stopIfTrue="1" operator="between">
      <formula>80</formula>
      <formula>100</formula>
    </cfRule>
    <cfRule type="cellIs" dxfId="10" priority="2" stopIfTrue="1" operator="between">
      <formula>50</formula>
      <formula>80</formula>
    </cfRule>
    <cfRule type="cellIs" dxfId="9" priority="3" stopIfTrue="1" operator="between">
      <formula>0.1</formula>
      <formula>50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8"/>
  <sheetViews>
    <sheetView topLeftCell="A22" zoomScale="80" zoomScaleNormal="80" workbookViewId="0">
      <selection activeCell="B28" sqref="B28:G31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23.140625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20" width="11" customWidth="1"/>
    <col min="21" max="21" width="15.5703125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2018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9">
        <v>2608465.7881692303</v>
      </c>
      <c r="K12" s="10">
        <v>1503476.4565279211</v>
      </c>
      <c r="L12" s="10">
        <v>61665.897393271385</v>
      </c>
      <c r="M12" s="10">
        <v>198616.38329772817</v>
      </c>
      <c r="N12" s="11">
        <v>813462.5406332718</v>
      </c>
      <c r="O12" s="12">
        <v>31244.510317038483</v>
      </c>
      <c r="P12" s="46"/>
      <c r="Q12"/>
      <c r="R12"/>
      <c r="S12"/>
      <c r="T12"/>
      <c r="U1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17560.450958475962</v>
      </c>
      <c r="C13" s="14">
        <v>269577.87653618772</v>
      </c>
      <c r="D13" s="15">
        <v>47614.098591234833</v>
      </c>
      <c r="E13" s="16">
        <v>24417.390176102472</v>
      </c>
      <c r="F13" s="16">
        <v>817738.27090805012</v>
      </c>
      <c r="G13" s="17">
        <v>1176908.0871700512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/>
      <c r="R13"/>
      <c r="S13"/>
      <c r="T13"/>
      <c r="U13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13684.059358562521</v>
      </c>
      <c r="C14" s="16">
        <v>543884.66409708408</v>
      </c>
      <c r="D14" s="16">
        <v>151002.28470649334</v>
      </c>
      <c r="E14" s="16">
        <v>37248.50721716891</v>
      </c>
      <c r="F14" s="16">
        <v>685738.18561987102</v>
      </c>
      <c r="G14" s="22">
        <v>1431557.7009991801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/>
      <c r="R14"/>
      <c r="S14"/>
      <c r="T14"/>
      <c r="U14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205173.41111247014</v>
      </c>
      <c r="K15" s="20"/>
      <c r="L15" s="20"/>
      <c r="M15" s="20"/>
      <c r="N15" s="20"/>
      <c r="O15" s="21"/>
      <c r="P15" s="46"/>
      <c r="Q15"/>
      <c r="R15"/>
      <c r="S15"/>
      <c r="T15"/>
      <c r="U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1636731.1121116502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/>
      <c r="R16"/>
      <c r="S16"/>
      <c r="T16"/>
      <c r="U1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46"/>
      <c r="Q17"/>
      <c r="R17"/>
      <c r="S17"/>
      <c r="T17"/>
      <c r="U17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46"/>
      <c r="Q18"/>
      <c r="R18"/>
      <c r="S18"/>
      <c r="T18"/>
      <c r="U18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1636731.1121116502</v>
      </c>
      <c r="K19" s="10">
        <v>685738.18561987102</v>
      </c>
      <c r="L19" s="10">
        <v>37248.50721716891</v>
      </c>
      <c r="M19" s="10">
        <v>151002.28470649334</v>
      </c>
      <c r="N19" s="10">
        <v>543884.66409708408</v>
      </c>
      <c r="O19" s="12">
        <v>13684.059358562521</v>
      </c>
      <c r="Q19"/>
      <c r="R19"/>
      <c r="S19"/>
      <c r="T19"/>
      <c r="U19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7327.8960000000006</v>
      </c>
      <c r="C20" s="16">
        <v>430908.12638651475</v>
      </c>
      <c r="D20" s="16">
        <v>112115.43414430007</v>
      </c>
      <c r="E20" s="16">
        <v>14574.904910710002</v>
      </c>
      <c r="F20" s="16">
        <v>439008.7506002888</v>
      </c>
      <c r="G20" s="22">
        <v>1003935.112041814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 s="63"/>
      <c r="R20"/>
      <c r="S20"/>
      <c r="T20"/>
      <c r="U20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6">
        <v>206546.34173747015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/>
      <c r="R21"/>
      <c r="S21"/>
      <c r="T21"/>
      <c r="U21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315.19400000000002</v>
      </c>
      <c r="C22" s="16">
        <v>571.74300000000005</v>
      </c>
      <c r="D22" s="16">
        <v>232.78269500000002</v>
      </c>
      <c r="E22" s="16">
        <v>341.34654406000004</v>
      </c>
      <c r="F22" s="16">
        <v>8412.4089999999997</v>
      </c>
      <c r="G22" s="16">
        <v>9873.4752390599988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/>
      <c r="R22"/>
      <c r="S22"/>
      <c r="T22"/>
      <c r="U22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1372.930625</v>
      </c>
      <c r="K23" s="20"/>
      <c r="L23" s="20"/>
      <c r="M23" s="20"/>
      <c r="N23" s="20"/>
      <c r="O23" s="21"/>
      <c r="P23" s="46"/>
      <c r="Q23"/>
      <c r="R23"/>
      <c r="S23"/>
      <c r="T23"/>
      <c r="U23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6040.9693585625209</v>
      </c>
      <c r="C24" s="28">
        <v>112404.79471056932</v>
      </c>
      <c r="D24" s="28">
        <v>38654.067867193276</v>
      </c>
      <c r="E24" s="28">
        <v>22332.255762398905</v>
      </c>
      <c r="F24" s="28">
        <v>238317.02601958223</v>
      </c>
      <c r="G24" s="28">
        <v>417749.11371830513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/>
      <c r="R24"/>
      <c r="S24"/>
      <c r="T24"/>
      <c r="U2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67"/>
      <c r="F28" s="56"/>
      <c r="G28" s="66"/>
      <c r="H28" s="63"/>
    </row>
    <row r="29" spans="1:73" ht="14.25" customHeight="1">
      <c r="B29" s="56"/>
      <c r="C29" s="56"/>
      <c r="D29" s="56"/>
      <c r="E29" s="56"/>
      <c r="F29" s="56"/>
      <c r="G29" s="56"/>
      <c r="J29" s="63"/>
    </row>
    <row r="30" spans="1:73" ht="14.25" customHeight="1">
      <c r="B30" s="45"/>
      <c r="C30" s="45"/>
      <c r="F30" s="63"/>
      <c r="G30" s="65"/>
      <c r="H30" s="63"/>
    </row>
    <row r="31" spans="1:73" ht="14.25" customHeight="1">
      <c r="A31"/>
    </row>
    <row r="32" spans="1:73" ht="14.25" customHeight="1">
      <c r="A32"/>
    </row>
    <row r="33" spans="1:1" ht="14.25" customHeight="1">
      <c r="A33"/>
    </row>
    <row r="34" spans="1:1" ht="14.25" customHeight="1">
      <c r="A34"/>
    </row>
    <row r="35" spans="1:1" ht="14.25" customHeight="1">
      <c r="A35"/>
    </row>
    <row r="36" spans="1:1" ht="14.25" customHeight="1">
      <c r="A36"/>
    </row>
    <row r="37" spans="1:1" ht="14.25" customHeight="1">
      <c r="A37"/>
    </row>
    <row r="38" spans="1:1" ht="14.25" customHeight="1">
      <c r="A38"/>
    </row>
  </sheetData>
  <mergeCells count="21">
    <mergeCell ref="B1:O2"/>
    <mergeCell ref="B3:O3"/>
    <mergeCell ref="B4:O4"/>
    <mergeCell ref="B5:O5"/>
    <mergeCell ref="B7:G7"/>
    <mergeCell ref="H7:I10"/>
    <mergeCell ref="J7:O7"/>
    <mergeCell ref="B8:B10"/>
    <mergeCell ref="C8:C10"/>
    <mergeCell ref="D8:D10"/>
    <mergeCell ref="B18:O18"/>
    <mergeCell ref="E8:E10"/>
    <mergeCell ref="F8:F10"/>
    <mergeCell ref="G8:G10"/>
    <mergeCell ref="J8:J10"/>
    <mergeCell ref="K8:K10"/>
    <mergeCell ref="L8:L10"/>
    <mergeCell ref="M8:M10"/>
    <mergeCell ref="N8:N10"/>
    <mergeCell ref="O8:O10"/>
    <mergeCell ref="B11:O11"/>
  </mergeCells>
  <conditionalFormatting sqref="BV6:IQ16 BV18:IQ24">
    <cfRule type="cellIs" dxfId="8" priority="1" stopIfTrue="1" operator="between">
      <formula>80</formula>
      <formula>100</formula>
    </cfRule>
    <cfRule type="cellIs" dxfId="7" priority="2" stopIfTrue="1" operator="between">
      <formula>50</formula>
      <formula>80</formula>
    </cfRule>
    <cfRule type="cellIs" dxfId="6" priority="3" stopIfTrue="1" operator="between">
      <formula>0.1</formula>
      <formula>50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zoomScale="80" zoomScaleNormal="80" workbookViewId="0">
      <selection activeCell="B28" sqref="B28:H33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23.140625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16" width="23" customWidth="1"/>
    <col min="17" max="20" width="11" customWidth="1"/>
    <col min="21" max="21" width="15.5703125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2019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11">
        <f>[2]S1!$C10</f>
        <v>2641993.8505521989</v>
      </c>
      <c r="K12" s="9">
        <f>[3]S11!$C$10</f>
        <v>1490710.3309582751</v>
      </c>
      <c r="L12" s="9">
        <f>+[2]S12!$D$9</f>
        <v>62173.68977537012</v>
      </c>
      <c r="M12" s="70">
        <f>+[2]S13!$C$9+[3]S13!$CA$23</f>
        <v>209397.80102833203</v>
      </c>
      <c r="N12" s="70">
        <f>+[2]S14!$C$10</f>
        <v>850764.35256032448</v>
      </c>
      <c r="O12" s="73">
        <f>[3]S15!$C$10</f>
        <v>28947.676229897708</v>
      </c>
      <c r="P12" s="46"/>
      <c r="Q12"/>
      <c r="R12"/>
      <c r="S12"/>
      <c r="T12"/>
      <c r="U1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f>[3]S15!$C$24</f>
        <v>15137.763946294339</v>
      </c>
      <c r="C13" s="14">
        <f>[2]S14!$C$24</f>
        <v>283816.4345385026</v>
      </c>
      <c r="D13" s="15">
        <f>[2]S13!$C$24+[3]S13!$CA$23</f>
        <v>51405.714742980505</v>
      </c>
      <c r="E13" s="16">
        <f>[2]S12!$D$24</f>
        <v>25443.59424863086</v>
      </c>
      <c r="F13" s="16">
        <f>[3]S11!$C$24</f>
        <v>787191.1658234701</v>
      </c>
      <c r="G13" s="17">
        <f>[2]S1!$C$24</f>
        <v>1162994.6732998784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/>
      <c r="R13"/>
      <c r="S13"/>
      <c r="T13"/>
      <c r="U13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f>+[3]S15!$C$28</f>
        <v>13809.912283603369</v>
      </c>
      <c r="C14" s="14">
        <f>[3]S14!$C$28</f>
        <v>566947.91802182188</v>
      </c>
      <c r="D14" s="15">
        <f>[3]S13!$C$30</f>
        <v>157992.08628535151</v>
      </c>
      <c r="E14" s="16">
        <f>[3]S12!$D$30</f>
        <v>36730.095526739256</v>
      </c>
      <c r="F14" s="16">
        <f>[3]S11!$C$28</f>
        <v>703519.16513480502</v>
      </c>
      <c r="G14" s="17">
        <f>[2]S1!$C$28</f>
        <v>1478999.1772523206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/>
      <c r="R14"/>
      <c r="S14"/>
      <c r="T14"/>
      <c r="U14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212904.25251522008</v>
      </c>
      <c r="K15" s="20"/>
      <c r="L15" s="20"/>
      <c r="M15" s="20"/>
      <c r="N15" s="20"/>
      <c r="O15" s="21"/>
      <c r="P15" s="46"/>
      <c r="Q15"/>
      <c r="R15"/>
      <c r="S15"/>
      <c r="T15"/>
      <c r="U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1691903.4297675409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/>
      <c r="R16"/>
      <c r="S16"/>
      <c r="T16"/>
      <c r="U1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74"/>
      <c r="Q17"/>
      <c r="R17"/>
      <c r="S17"/>
      <c r="T17"/>
      <c r="U17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46"/>
      <c r="Q18"/>
      <c r="R18"/>
      <c r="S18"/>
      <c r="T18"/>
      <c r="U18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1691903.4297675409</v>
      </c>
      <c r="K19" s="9">
        <f>[3]S11!$C$28</f>
        <v>703519.16513480502</v>
      </c>
      <c r="L19" s="9">
        <f>[3]S12!$D$30</f>
        <v>36730.095526739256</v>
      </c>
      <c r="M19" s="70">
        <f>[3]S13!$C$30</f>
        <v>157992.08628535151</v>
      </c>
      <c r="N19" s="9">
        <f>[3]S14!$C$28</f>
        <v>566947.91802182188</v>
      </c>
      <c r="O19" s="12">
        <f>[3]S15!$C$28</f>
        <v>13809.912283603369</v>
      </c>
      <c r="Q19"/>
      <c r="R19"/>
      <c r="S19"/>
      <c r="T19"/>
      <c r="U19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f>[3]S15!$C$41</f>
        <v>7395.9224251497008</v>
      </c>
      <c r="C20" s="14">
        <f>[2]S14!$C$41</f>
        <v>435423.45178551733</v>
      </c>
      <c r="D20" s="15">
        <f>[2]S13!$C$41</f>
        <v>117286.166348806</v>
      </c>
      <c r="E20" s="16">
        <f>[2]S12!$D$41</f>
        <v>14799.942682030001</v>
      </c>
      <c r="F20" s="16">
        <f>[3]S11!$C$41</f>
        <v>469719.18359966535</v>
      </c>
      <c r="G20" s="17">
        <f>[3]S1!$C$41</f>
        <v>1044624.6668411681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/>
      <c r="R20"/>
      <c r="S20"/>
      <c r="T20"/>
      <c r="U20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7">
        <v>214779.68353566009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/>
      <c r="R21"/>
      <c r="S21"/>
      <c r="T21"/>
      <c r="U21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f>+[3]S15!$C$52</f>
        <v>39.384999999999998</v>
      </c>
      <c r="C22" s="14">
        <f>+[2]S14!$C$52</f>
        <v>628.87400000000014</v>
      </c>
      <c r="D22" s="15">
        <f>+[2]S13!$C$55</f>
        <v>207.88792820999998</v>
      </c>
      <c r="E22" s="16">
        <f>+[2]S12!$D$48</f>
        <v>338.86767005000002</v>
      </c>
      <c r="F22" s="16">
        <f>+[2]S11!$C$52</f>
        <v>7406.8470000000016</v>
      </c>
      <c r="G22" s="17">
        <f>+[2]S1!$C$52</f>
        <v>8621.8615982599986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/>
      <c r="R22"/>
      <c r="S22"/>
      <c r="T22"/>
      <c r="U22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1875.4310204400001</v>
      </c>
      <c r="K23" s="20"/>
      <c r="L23" s="20"/>
      <c r="M23" s="20"/>
      <c r="N23" s="20"/>
      <c r="O23" s="21"/>
      <c r="P23" s="46"/>
      <c r="Q23"/>
      <c r="R23"/>
      <c r="S23"/>
      <c r="T23"/>
      <c r="U23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f>[3]S15!$C$68</f>
        <v>6374.6048584536684</v>
      </c>
      <c r="C24" s="28">
        <f>+[2]S14!$C$68</f>
        <v>130895.59223630451</v>
      </c>
      <c r="D24" s="28">
        <f>+[2]S13!$C$71</f>
        <v>40498.032008335518</v>
      </c>
      <c r="E24" s="28">
        <f>+[2]S12!$D$63</f>
        <v>21591.285174659257</v>
      </c>
      <c r="F24" s="28">
        <f>[3]S11!$C$68</f>
        <v>226393.13453513966</v>
      </c>
      <c r="G24" s="28">
        <f>[3]S1!$C$68</f>
        <v>425752.64881289238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/>
      <c r="R24"/>
      <c r="S24"/>
      <c r="T24"/>
      <c r="U2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74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56"/>
      <c r="F28" s="56"/>
      <c r="G28" s="66"/>
      <c r="H28" s="63"/>
    </row>
    <row r="29" spans="1:73" ht="14.25" customHeight="1">
      <c r="G29" s="56"/>
      <c r="J29" s="63"/>
    </row>
    <row r="30" spans="1:73" ht="14.25" customHeight="1">
      <c r="B30" s="45"/>
      <c r="C30" s="45"/>
      <c r="F30" s="69"/>
      <c r="G30" s="56"/>
      <c r="H30" s="63"/>
      <c r="J30" s="63">
        <f>+G21-J23-J15</f>
        <v>0</v>
      </c>
    </row>
    <row r="31" spans="1:73" ht="14.25" customHeight="1">
      <c r="A31"/>
      <c r="F31" s="63"/>
      <c r="G31" s="63"/>
    </row>
    <row r="32" spans="1:73" ht="14.25" customHeight="1">
      <c r="A32"/>
      <c r="B32" s="63"/>
      <c r="D32" s="63"/>
      <c r="F32" s="63"/>
      <c r="G32" s="72"/>
    </row>
    <row r="33" spans="1:7" ht="14.25" customHeight="1">
      <c r="A33"/>
      <c r="E33" s="63"/>
    </row>
    <row r="34" spans="1:7" ht="14.25" customHeight="1">
      <c r="A34"/>
    </row>
    <row r="35" spans="1:7" ht="14.25" customHeight="1">
      <c r="A35"/>
    </row>
    <row r="36" spans="1:7" ht="14.25" customHeight="1">
      <c r="A36"/>
      <c r="G36" s="71"/>
    </row>
    <row r="37" spans="1:7" ht="14.25" customHeight="1">
      <c r="A37"/>
      <c r="G37" s="71"/>
    </row>
    <row r="38" spans="1:7" ht="14.25" customHeight="1">
      <c r="A38"/>
    </row>
    <row r="39" spans="1:7" ht="14.25" customHeight="1">
      <c r="A39"/>
    </row>
    <row r="40" spans="1:7" ht="14.25" customHeight="1">
      <c r="A40"/>
    </row>
    <row r="41" spans="1:7" ht="14.25" customHeight="1">
      <c r="A41"/>
    </row>
    <row r="42" spans="1:7" ht="14.25" customHeight="1">
      <c r="A42"/>
    </row>
    <row r="43" spans="1:7" ht="14.25" customHeight="1">
      <c r="A43"/>
    </row>
    <row r="44" spans="1:7" ht="14.25" customHeight="1">
      <c r="A44"/>
    </row>
    <row r="45" spans="1:7" ht="14.25" customHeight="1">
      <c r="A45"/>
    </row>
    <row r="46" spans="1:7" ht="14.25" customHeight="1">
      <c r="A46"/>
    </row>
    <row r="47" spans="1:7" ht="14.25" customHeight="1">
      <c r="A47"/>
    </row>
    <row r="48" spans="1:7" ht="14.25" customHeight="1">
      <c r="A48"/>
    </row>
    <row r="49" spans="1:1" ht="14.25" customHeight="1">
      <c r="A49"/>
    </row>
    <row r="50" spans="1:1" ht="14.25" customHeight="1">
      <c r="A50"/>
    </row>
    <row r="51" spans="1:1" ht="14.25" customHeight="1">
      <c r="A51"/>
    </row>
    <row r="52" spans="1:1" ht="14.25" customHeight="1">
      <c r="A52"/>
    </row>
    <row r="53" spans="1:1" ht="14.25" customHeight="1">
      <c r="A53"/>
    </row>
    <row r="54" spans="1:1" ht="14.25" customHeight="1">
      <c r="A54"/>
    </row>
    <row r="55" spans="1:1" ht="14.25" customHeight="1">
      <c r="A55"/>
    </row>
    <row r="56" spans="1:1" ht="14.25" customHeight="1">
      <c r="A56"/>
    </row>
    <row r="57" spans="1:1" ht="14.25" customHeight="1">
      <c r="A57"/>
    </row>
    <row r="58" spans="1:1" ht="14.25" customHeight="1">
      <c r="A58"/>
    </row>
    <row r="59" spans="1:1" ht="14.25" customHeight="1">
      <c r="A59"/>
    </row>
    <row r="60" spans="1:1" ht="14.25" customHeight="1">
      <c r="A60"/>
    </row>
    <row r="61" spans="1:1" ht="14.25" customHeight="1">
      <c r="A61"/>
    </row>
    <row r="62" spans="1:1" ht="14.25" customHeight="1">
      <c r="A62"/>
    </row>
    <row r="63" spans="1:1" ht="14.25" customHeight="1">
      <c r="A63"/>
    </row>
    <row r="64" spans="1:1" ht="14.25" customHeight="1">
      <c r="A64"/>
    </row>
    <row r="65" spans="1:1" ht="14.25" customHeight="1">
      <c r="A65"/>
    </row>
    <row r="66" spans="1:1" ht="14.25" customHeight="1">
      <c r="A66"/>
    </row>
    <row r="67" spans="1:1" ht="14.25" customHeight="1">
      <c r="A67"/>
    </row>
    <row r="68" spans="1:1" ht="14.25" customHeight="1">
      <c r="A68"/>
    </row>
    <row r="69" spans="1:1" ht="14.25" customHeight="1">
      <c r="A69"/>
    </row>
    <row r="70" spans="1:1" ht="14.25" customHeight="1">
      <c r="A70"/>
    </row>
    <row r="71" spans="1:1" ht="14.25" customHeight="1">
      <c r="A71"/>
    </row>
    <row r="72" spans="1:1" ht="14.25" customHeight="1">
      <c r="A72"/>
    </row>
    <row r="73" spans="1:1" ht="14.25" customHeight="1">
      <c r="A73"/>
    </row>
    <row r="74" spans="1:1" ht="14.25" customHeight="1">
      <c r="A74"/>
    </row>
    <row r="75" spans="1:1" ht="14.25" customHeight="1">
      <c r="A75"/>
    </row>
    <row r="76" spans="1:1" ht="14.25" customHeight="1">
      <c r="A76"/>
    </row>
    <row r="77" spans="1:1" ht="14.25" customHeight="1">
      <c r="A77"/>
    </row>
    <row r="78" spans="1:1" ht="14.25" customHeight="1">
      <c r="A78"/>
    </row>
    <row r="79" spans="1:1" ht="14.25" customHeight="1">
      <c r="A79"/>
    </row>
    <row r="80" spans="1:1" ht="14.25" customHeight="1">
      <c r="A80"/>
    </row>
    <row r="81" spans="1:1" ht="14.25" customHeight="1">
      <c r="A81"/>
    </row>
    <row r="82" spans="1:1" ht="14.25" customHeight="1">
      <c r="A82"/>
    </row>
    <row r="83" spans="1:1" ht="14.25" customHeight="1">
      <c r="A83"/>
    </row>
    <row r="84" spans="1:1" ht="14.25" customHeight="1">
      <c r="A84"/>
    </row>
    <row r="85" spans="1:1" ht="14.25" customHeight="1">
      <c r="A85"/>
    </row>
    <row r="86" spans="1:1" ht="14.25" customHeight="1">
      <c r="A86"/>
    </row>
    <row r="87" spans="1:1" ht="14.25" customHeight="1">
      <c r="A87"/>
    </row>
    <row r="88" spans="1:1" ht="14.25" customHeight="1">
      <c r="A88"/>
    </row>
    <row r="89" spans="1:1" ht="14.25" customHeight="1">
      <c r="A89"/>
    </row>
    <row r="90" spans="1:1" ht="14.25" customHeight="1">
      <c r="A90"/>
    </row>
  </sheetData>
  <mergeCells count="21">
    <mergeCell ref="B11:O11"/>
    <mergeCell ref="B18:O18"/>
    <mergeCell ref="E8:E10"/>
    <mergeCell ref="F8:F10"/>
    <mergeCell ref="G8:G10"/>
    <mergeCell ref="J8:J10"/>
    <mergeCell ref="K8:K10"/>
    <mergeCell ref="L8:L10"/>
    <mergeCell ref="B1:O2"/>
    <mergeCell ref="B3:O3"/>
    <mergeCell ref="B4:O4"/>
    <mergeCell ref="B5:O5"/>
    <mergeCell ref="B7:G7"/>
    <mergeCell ref="H7:I10"/>
    <mergeCell ref="J7:O7"/>
    <mergeCell ref="B8:B10"/>
    <mergeCell ref="C8:C10"/>
    <mergeCell ref="D8:D10"/>
    <mergeCell ref="M8:M10"/>
    <mergeCell ref="N8:N10"/>
    <mergeCell ref="O8:O10"/>
  </mergeCells>
  <conditionalFormatting sqref="BV6:IQ16 BV18:IQ24">
    <cfRule type="cellIs" dxfId="5" priority="1" stopIfTrue="1" operator="between">
      <formula>80</formula>
      <formula>100</formula>
    </cfRule>
    <cfRule type="cellIs" dxfId="4" priority="2" stopIfTrue="1" operator="between">
      <formula>50</formula>
      <formula>80</formula>
    </cfRule>
    <cfRule type="cellIs" dxfId="3" priority="3" stopIfTrue="1" operator="between">
      <formula>0.1</formula>
      <formula>50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0"/>
  <sheetViews>
    <sheetView tabSelected="1" zoomScale="80" zoomScaleNormal="80" workbookViewId="0">
      <selection activeCell="E32" sqref="E32"/>
    </sheetView>
  </sheetViews>
  <sheetFormatPr defaultColWidth="7.5703125" defaultRowHeight="12.75"/>
  <cols>
    <col min="1" max="1" width="11.140625" style="55" bestFit="1" customWidth="1"/>
    <col min="2" max="2" width="10.5703125" customWidth="1"/>
    <col min="3" max="3" width="14.140625" customWidth="1"/>
    <col min="4" max="4" width="11.140625" customWidth="1"/>
    <col min="5" max="5" width="11.5703125" customWidth="1"/>
    <col min="6" max="6" width="15" customWidth="1"/>
    <col min="7" max="7" width="23.140625" customWidth="1"/>
    <col min="8" max="8" width="14.85546875" customWidth="1"/>
    <col min="9" max="9" width="59.85546875" customWidth="1"/>
    <col min="10" max="10" width="15.85546875" customWidth="1"/>
    <col min="11" max="11" width="13.7109375" customWidth="1"/>
    <col min="12" max="12" width="11.42578125" customWidth="1"/>
    <col min="13" max="13" width="12.5703125" customWidth="1"/>
    <col min="14" max="14" width="14.140625" customWidth="1"/>
    <col min="15" max="15" width="14.85546875" customWidth="1"/>
    <col min="16" max="16" width="23" customWidth="1"/>
    <col min="17" max="20" width="11" customWidth="1"/>
    <col min="21" max="21" width="15.5703125" customWidth="1"/>
    <col min="22" max="22" width="29.5703125" customWidth="1"/>
    <col min="23" max="31" width="11" customWidth="1"/>
  </cols>
  <sheetData>
    <row r="1" spans="1:73" s="4" customFormat="1" ht="15">
      <c r="A1" s="1"/>
      <c r="B1" s="94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</row>
    <row r="2" spans="1:73" s="4" customFormat="1" ht="33.75" customHeight="1">
      <c r="A2" s="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</row>
    <row r="3" spans="1:73" s="4" customFormat="1" ht="33.75">
      <c r="A3" s="1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</row>
    <row r="4" spans="1:73" s="4" customFormat="1" ht="33.75">
      <c r="A4" s="1"/>
      <c r="B4" s="95">
        <v>2020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3" s="4" customFormat="1" ht="25.5">
      <c r="A5" s="1"/>
      <c r="B5" s="96" t="s">
        <v>36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</row>
    <row r="6" spans="1:73" s="4" customFormat="1" ht="15.75" thickBo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</row>
    <row r="7" spans="1:73" s="4" customFormat="1" ht="21" customHeight="1" thickBot="1">
      <c r="A7" s="1"/>
      <c r="B7" s="100" t="s">
        <v>0</v>
      </c>
      <c r="C7" s="101"/>
      <c r="D7" s="101"/>
      <c r="E7" s="101"/>
      <c r="F7" s="101"/>
      <c r="G7" s="101"/>
      <c r="H7" s="102" t="s">
        <v>1</v>
      </c>
      <c r="I7" s="103"/>
      <c r="J7" s="100" t="s">
        <v>2</v>
      </c>
      <c r="K7" s="101"/>
      <c r="L7" s="101"/>
      <c r="M7" s="101"/>
      <c r="N7" s="101"/>
      <c r="O7" s="108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</row>
    <row r="8" spans="1:73" s="4" customFormat="1" ht="27" customHeight="1">
      <c r="A8" s="1"/>
      <c r="B8" s="88" t="s">
        <v>3</v>
      </c>
      <c r="C8" s="91" t="s">
        <v>4</v>
      </c>
      <c r="D8" s="91" t="s">
        <v>5</v>
      </c>
      <c r="E8" s="91" t="s">
        <v>6</v>
      </c>
      <c r="F8" s="91" t="s">
        <v>7</v>
      </c>
      <c r="G8" s="97" t="s">
        <v>8</v>
      </c>
      <c r="H8" s="104"/>
      <c r="I8" s="105"/>
      <c r="J8" s="88" t="s">
        <v>8</v>
      </c>
      <c r="K8" s="91" t="s">
        <v>7</v>
      </c>
      <c r="L8" s="91" t="s">
        <v>9</v>
      </c>
      <c r="M8" s="91" t="s">
        <v>5</v>
      </c>
      <c r="N8" s="91" t="s">
        <v>4</v>
      </c>
      <c r="O8" s="97" t="s">
        <v>10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</row>
    <row r="9" spans="1:73" s="4" customFormat="1" ht="21" customHeight="1">
      <c r="A9" s="1"/>
      <c r="B9" s="89"/>
      <c r="C9" s="92"/>
      <c r="D9" s="92"/>
      <c r="E9" s="92"/>
      <c r="F9" s="92"/>
      <c r="G9" s="98"/>
      <c r="H9" s="104"/>
      <c r="I9" s="105"/>
      <c r="J9" s="89"/>
      <c r="K9" s="92"/>
      <c r="L9" s="92"/>
      <c r="M9" s="92"/>
      <c r="N9" s="92"/>
      <c r="O9" s="98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</row>
    <row r="10" spans="1:73" s="4" customFormat="1" ht="9.75" customHeight="1" thickBot="1">
      <c r="A10" s="1"/>
      <c r="B10" s="90"/>
      <c r="C10" s="93"/>
      <c r="D10" s="93"/>
      <c r="E10" s="93"/>
      <c r="F10" s="93"/>
      <c r="G10" s="99"/>
      <c r="H10" s="106"/>
      <c r="I10" s="107"/>
      <c r="J10" s="90"/>
      <c r="K10" s="93"/>
      <c r="L10" s="93"/>
      <c r="M10" s="93"/>
      <c r="N10" s="93"/>
      <c r="O10" s="9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</row>
    <row r="11" spans="1:73" s="4" customFormat="1" ht="25.5" customHeight="1" thickBot="1">
      <c r="A11" s="1"/>
      <c r="B11" s="76" t="s">
        <v>11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8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</row>
    <row r="12" spans="1:73" s="4" customFormat="1" ht="22.5" customHeight="1">
      <c r="A12" s="1"/>
      <c r="B12" s="5"/>
      <c r="C12" s="6"/>
      <c r="D12" s="6"/>
      <c r="E12" s="6"/>
      <c r="F12" s="6"/>
      <c r="G12" s="6"/>
      <c r="H12" s="7" t="s">
        <v>12</v>
      </c>
      <c r="I12" s="8" t="s">
        <v>13</v>
      </c>
      <c r="J12" s="11">
        <v>2547508.3702842635</v>
      </c>
      <c r="K12" s="9">
        <v>1411836.5404255039</v>
      </c>
      <c r="L12" s="9">
        <v>61505.615458602602</v>
      </c>
      <c r="M12" s="70">
        <v>213153.2160741454</v>
      </c>
      <c r="N12" s="70">
        <v>839622.53453761677</v>
      </c>
      <c r="O12" s="73">
        <v>21390.463788395016</v>
      </c>
      <c r="P12" s="46"/>
      <c r="Q12"/>
      <c r="R12"/>
      <c r="S12"/>
      <c r="T12"/>
      <c r="U12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</row>
    <row r="13" spans="1:73" s="4" customFormat="1" ht="22.5" customHeight="1">
      <c r="A13" s="1"/>
      <c r="B13" s="13">
        <v>7725.9343663964482</v>
      </c>
      <c r="C13" s="14">
        <v>284467.68710137473</v>
      </c>
      <c r="D13" s="15">
        <v>52128.469019590775</v>
      </c>
      <c r="E13" s="16">
        <v>27285.126290654032</v>
      </c>
      <c r="F13" s="16">
        <v>731310.48208907247</v>
      </c>
      <c r="G13" s="17">
        <v>1102917.6988670884</v>
      </c>
      <c r="H13" s="18" t="s">
        <v>14</v>
      </c>
      <c r="I13" s="19" t="s">
        <v>15</v>
      </c>
      <c r="J13" s="20"/>
      <c r="K13" s="20"/>
      <c r="L13" s="20"/>
      <c r="M13" s="20"/>
      <c r="N13" s="20"/>
      <c r="O13" s="21"/>
      <c r="P13" s="46"/>
      <c r="Q13"/>
      <c r="R13"/>
      <c r="S13"/>
      <c r="T13"/>
      <c r="U13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</row>
    <row r="14" spans="1:73" s="4" customFormat="1" ht="22.5" customHeight="1">
      <c r="A14" s="1"/>
      <c r="B14" s="13">
        <v>13664.529421998568</v>
      </c>
      <c r="C14" s="14">
        <v>555154.84743624204</v>
      </c>
      <c r="D14" s="15">
        <v>161024.74705455464</v>
      </c>
      <c r="E14" s="16">
        <v>34220.489167948574</v>
      </c>
      <c r="F14" s="16">
        <v>680526.05833643139</v>
      </c>
      <c r="G14" s="17">
        <v>1444590.6714171753</v>
      </c>
      <c r="H14" s="23" t="s">
        <v>16</v>
      </c>
      <c r="I14" s="24" t="s">
        <v>17</v>
      </c>
      <c r="J14" s="20"/>
      <c r="K14" s="20"/>
      <c r="L14" s="20"/>
      <c r="M14" s="20"/>
      <c r="N14" s="20"/>
      <c r="O14" s="21"/>
      <c r="P14" s="46"/>
      <c r="Q14"/>
      <c r="R14"/>
      <c r="S14"/>
      <c r="T14"/>
      <c r="U14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</row>
    <row r="15" spans="1:73" s="4" customFormat="1" ht="22.5" customHeight="1">
      <c r="A15" s="1"/>
      <c r="B15" s="25"/>
      <c r="C15" s="20"/>
      <c r="D15" s="20"/>
      <c r="E15" s="20"/>
      <c r="F15" s="20"/>
      <c r="G15" s="20"/>
      <c r="H15" s="18" t="s">
        <v>18</v>
      </c>
      <c r="I15" s="19" t="s">
        <v>19</v>
      </c>
      <c r="J15" s="16">
        <v>202840.28887319998</v>
      </c>
      <c r="K15" s="20"/>
      <c r="L15" s="20"/>
      <c r="M15" s="20"/>
      <c r="N15" s="20"/>
      <c r="O15" s="21"/>
      <c r="P15" s="46"/>
      <c r="Q15"/>
      <c r="R15"/>
      <c r="S15"/>
      <c r="T15"/>
      <c r="U15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</row>
    <row r="16" spans="1:73" s="4" customFormat="1" ht="24.75" customHeight="1" thickBot="1">
      <c r="A16" s="1"/>
      <c r="B16" s="26"/>
      <c r="C16" s="27"/>
      <c r="D16" s="27"/>
      <c r="E16" s="27"/>
      <c r="F16" s="27"/>
      <c r="G16" s="28">
        <v>1647430.9602903754</v>
      </c>
      <c r="H16" s="29" t="s">
        <v>37</v>
      </c>
      <c r="I16" s="30" t="s">
        <v>21</v>
      </c>
      <c r="J16" s="27"/>
      <c r="K16" s="27"/>
      <c r="L16" s="27"/>
      <c r="M16" s="27"/>
      <c r="N16" s="27"/>
      <c r="O16" s="31"/>
      <c r="P16" s="46"/>
      <c r="Q16"/>
      <c r="R16"/>
      <c r="S16"/>
      <c r="T16"/>
      <c r="U1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</row>
    <row r="17" spans="1:73" s="38" customFormat="1" ht="22.5" customHeight="1" thickBot="1">
      <c r="A17" s="32"/>
      <c r="B17" s="33" t="s">
        <v>22</v>
      </c>
      <c r="C17" s="47"/>
      <c r="D17" s="47"/>
      <c r="E17" s="47"/>
      <c r="F17" s="47"/>
      <c r="G17" s="47"/>
      <c r="H17" s="47"/>
      <c r="I17" s="47"/>
      <c r="J17" s="48"/>
      <c r="K17" s="49"/>
      <c r="L17" s="49"/>
      <c r="M17" s="49"/>
      <c r="N17" s="49"/>
      <c r="O17" s="50"/>
      <c r="P17" s="74"/>
      <c r="Q17"/>
      <c r="R17"/>
      <c r="S17"/>
      <c r="T17"/>
      <c r="U17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</row>
    <row r="18" spans="1:73" s="4" customFormat="1" ht="25.5" customHeight="1" thickBot="1">
      <c r="A18" s="1"/>
      <c r="B18" s="76" t="s">
        <v>23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8"/>
      <c r="P18" s="46"/>
      <c r="Q18"/>
      <c r="R18"/>
      <c r="S18"/>
      <c r="T18"/>
      <c r="U18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</row>
    <row r="19" spans="1:73" s="4" customFormat="1" ht="21.75" customHeight="1">
      <c r="A19" s="1"/>
      <c r="B19" s="5"/>
      <c r="C19" s="6"/>
      <c r="D19" s="6"/>
      <c r="E19" s="6"/>
      <c r="F19" s="6"/>
      <c r="G19" s="6"/>
      <c r="H19" s="39" t="s">
        <v>38</v>
      </c>
      <c r="I19" s="40" t="s">
        <v>25</v>
      </c>
      <c r="J19" s="9">
        <v>1647430.9602903749</v>
      </c>
      <c r="K19" s="9">
        <v>680526.05833643139</v>
      </c>
      <c r="L19" s="9">
        <v>34220.489167948574</v>
      </c>
      <c r="M19" s="70">
        <v>161024.74705455464</v>
      </c>
      <c r="N19" s="9">
        <v>555154.84743624204</v>
      </c>
      <c r="O19" s="12">
        <v>13664.529421998568</v>
      </c>
      <c r="Q19"/>
      <c r="R19"/>
      <c r="S19"/>
      <c r="T19"/>
      <c r="U19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</row>
    <row r="20" spans="1:73" s="4" customFormat="1" ht="21.75" customHeight="1">
      <c r="A20" s="1"/>
      <c r="B20" s="13">
        <v>5730.3538476579815</v>
      </c>
      <c r="C20" s="14">
        <v>428117.01810953475</v>
      </c>
      <c r="D20" s="15">
        <v>118751.65916515399</v>
      </c>
      <c r="E20" s="16">
        <v>14826.211622640005</v>
      </c>
      <c r="F20" s="16">
        <v>450853.02635</v>
      </c>
      <c r="G20" s="17">
        <v>1018278.2690949868</v>
      </c>
      <c r="H20" s="18" t="s">
        <v>26</v>
      </c>
      <c r="I20" s="19" t="s">
        <v>27</v>
      </c>
      <c r="J20" s="20"/>
      <c r="K20" s="20"/>
      <c r="L20" s="20"/>
      <c r="M20" s="20"/>
      <c r="N20" s="20"/>
      <c r="O20" s="21"/>
      <c r="P20" s="46"/>
      <c r="Q20"/>
      <c r="R20"/>
      <c r="S20"/>
      <c r="T20"/>
      <c r="U20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</row>
    <row r="21" spans="1:73" s="4" customFormat="1" ht="21.75" customHeight="1">
      <c r="A21" s="1"/>
      <c r="B21" s="25"/>
      <c r="C21" s="20"/>
      <c r="D21" s="20"/>
      <c r="E21" s="20"/>
      <c r="F21" s="20"/>
      <c r="G21" s="17">
        <v>204015.48840019997</v>
      </c>
      <c r="H21" s="18" t="s">
        <v>28</v>
      </c>
      <c r="I21" s="19" t="s">
        <v>29</v>
      </c>
      <c r="J21" s="20"/>
      <c r="K21" s="20"/>
      <c r="L21" s="20"/>
      <c r="M21" s="20"/>
      <c r="N21" s="20"/>
      <c r="O21" s="21"/>
      <c r="P21" s="51"/>
      <c r="Q21"/>
      <c r="R21"/>
      <c r="S21"/>
      <c r="T21"/>
      <c r="U21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</row>
    <row r="22" spans="1:73" s="4" customFormat="1" ht="21.75" customHeight="1">
      <c r="A22" s="1"/>
      <c r="B22" s="13">
        <v>10.487</v>
      </c>
      <c r="C22" s="14">
        <v>535.55803293188944</v>
      </c>
      <c r="D22" s="15">
        <v>257.22400174999996</v>
      </c>
      <c r="E22" s="16">
        <v>345.64721097</v>
      </c>
      <c r="F22" s="16">
        <v>6733.9257099999995</v>
      </c>
      <c r="G22" s="17">
        <v>7882.8419556518893</v>
      </c>
      <c r="H22" s="18" t="s">
        <v>30</v>
      </c>
      <c r="I22" s="19" t="s">
        <v>40</v>
      </c>
      <c r="J22" s="20"/>
      <c r="K22" s="20"/>
      <c r="L22" s="20"/>
      <c r="M22" s="20"/>
      <c r="N22" s="20"/>
      <c r="O22" s="21"/>
      <c r="P22" s="46"/>
      <c r="Q22"/>
      <c r="R22"/>
      <c r="S22"/>
      <c r="T22"/>
      <c r="U22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</row>
    <row r="23" spans="1:73" s="4" customFormat="1" ht="21.75" customHeight="1">
      <c r="A23" s="1"/>
      <c r="B23" s="25"/>
      <c r="C23" s="20"/>
      <c r="D23" s="20"/>
      <c r="E23" s="20"/>
      <c r="F23" s="20"/>
      <c r="G23" s="20"/>
      <c r="H23" s="18" t="s">
        <v>31</v>
      </c>
      <c r="I23" s="19" t="s">
        <v>32</v>
      </c>
      <c r="J23" s="16">
        <v>1175.199527</v>
      </c>
      <c r="K23" s="20"/>
      <c r="L23" s="20"/>
      <c r="M23" s="20"/>
      <c r="N23" s="20"/>
      <c r="O23" s="21"/>
      <c r="P23" s="46"/>
      <c r="Q23"/>
      <c r="R23"/>
      <c r="S23"/>
      <c r="T23"/>
      <c r="U23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</row>
    <row r="24" spans="1:73" s="4" customFormat="1" ht="19.5" customHeight="1" thickBot="1">
      <c r="A24" s="1"/>
      <c r="B24" s="42">
        <v>7923.6885743405874</v>
      </c>
      <c r="C24" s="28">
        <v>126502.27129377537</v>
      </c>
      <c r="D24" s="28">
        <v>42015.863887650645</v>
      </c>
      <c r="E24" s="28">
        <v>19048.63033433857</v>
      </c>
      <c r="F24" s="28">
        <v>222939.10627643138</v>
      </c>
      <c r="G24" s="28">
        <v>418429.56036653661</v>
      </c>
      <c r="H24" s="29" t="s">
        <v>33</v>
      </c>
      <c r="I24" s="30" t="s">
        <v>34</v>
      </c>
      <c r="J24" s="27"/>
      <c r="K24" s="27"/>
      <c r="L24" s="27"/>
      <c r="M24" s="27"/>
      <c r="N24" s="27"/>
      <c r="O24" s="31"/>
      <c r="P24" s="46"/>
      <c r="Q24"/>
      <c r="R24"/>
      <c r="S24"/>
      <c r="T24"/>
      <c r="U2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</row>
    <row r="25" spans="1:73" s="38" customFormat="1" ht="21.75" customHeight="1">
      <c r="A25" s="32"/>
      <c r="B25" s="59" t="s">
        <v>35</v>
      </c>
      <c r="C25" s="60"/>
      <c r="D25" s="60"/>
      <c r="E25" s="60"/>
      <c r="F25" s="60"/>
      <c r="G25" s="60"/>
      <c r="H25" s="61"/>
      <c r="I25" s="61"/>
      <c r="J25" s="61"/>
      <c r="K25" s="61"/>
      <c r="L25" s="61"/>
      <c r="M25" s="61"/>
      <c r="N25" s="61"/>
      <c r="O25" s="62"/>
      <c r="P25" s="74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</row>
    <row r="26" spans="1:73" ht="23.25" customHeight="1" thickBot="1">
      <c r="B26" s="58" t="s">
        <v>39</v>
      </c>
      <c r="C26" s="52"/>
      <c r="D26" s="52"/>
      <c r="E26" s="52"/>
      <c r="F26" s="52"/>
      <c r="G26" s="52"/>
      <c r="H26" s="53"/>
      <c r="I26" s="53"/>
      <c r="J26" s="53"/>
      <c r="K26" s="53"/>
      <c r="L26" s="53"/>
      <c r="M26" s="53"/>
      <c r="N26" s="53"/>
      <c r="O26" s="54"/>
    </row>
    <row r="27" spans="1:73" ht="23.25" customHeight="1"/>
    <row r="28" spans="1:73" ht="14.25" customHeight="1">
      <c r="B28" s="56"/>
      <c r="C28" s="56"/>
      <c r="D28" s="56"/>
      <c r="E28" s="56"/>
      <c r="F28" s="56"/>
      <c r="G28" s="66"/>
      <c r="H28" s="63"/>
    </row>
    <row r="29" spans="1:73" ht="14.25" customHeight="1">
      <c r="G29" s="56"/>
      <c r="J29" s="63"/>
    </row>
    <row r="30" spans="1:73" ht="14.25" customHeight="1">
      <c r="B30" s="45"/>
      <c r="C30" s="45"/>
      <c r="F30" s="69"/>
      <c r="G30" s="56"/>
      <c r="H30" s="63"/>
      <c r="J30" s="63">
        <f>+G21-J23-J15</f>
        <v>0</v>
      </c>
    </row>
    <row r="31" spans="1:73" ht="14.25" customHeight="1">
      <c r="A31"/>
      <c r="F31" s="63"/>
      <c r="G31" s="63"/>
    </row>
    <row r="32" spans="1:73" ht="14.25" customHeight="1">
      <c r="A32"/>
      <c r="B32" s="63"/>
      <c r="C32" s="63"/>
      <c r="D32" s="63"/>
      <c r="E32" s="63"/>
      <c r="F32" s="63"/>
      <c r="G32" s="72"/>
    </row>
    <row r="33" spans="1:7" ht="14.25" customHeight="1">
      <c r="A33"/>
      <c r="B33" s="75"/>
      <c r="C33" s="75"/>
      <c r="D33" s="63"/>
      <c r="E33" s="75"/>
      <c r="F33" s="63"/>
    </row>
    <row r="34" spans="1:7" ht="14.25" customHeight="1">
      <c r="A34"/>
    </row>
    <row r="35" spans="1:7" ht="14.25" customHeight="1">
      <c r="A35"/>
    </row>
    <row r="36" spans="1:7" ht="14.25" customHeight="1">
      <c r="A36"/>
      <c r="G36" s="71"/>
    </row>
    <row r="37" spans="1:7" ht="14.25" customHeight="1">
      <c r="A37"/>
      <c r="G37" s="71"/>
    </row>
    <row r="38" spans="1:7" ht="14.25" customHeight="1">
      <c r="A38"/>
    </row>
    <row r="39" spans="1:7" ht="14.25" customHeight="1">
      <c r="A39"/>
    </row>
    <row r="40" spans="1:7" ht="14.25" customHeight="1">
      <c r="A40"/>
    </row>
    <row r="41" spans="1:7" ht="14.25" customHeight="1">
      <c r="A41"/>
    </row>
    <row r="42" spans="1:7" ht="14.25" customHeight="1">
      <c r="A42"/>
    </row>
    <row r="43" spans="1:7" ht="14.25" customHeight="1">
      <c r="A43"/>
    </row>
    <row r="44" spans="1:7" ht="14.25" customHeight="1">
      <c r="A44"/>
    </row>
    <row r="45" spans="1:7" ht="14.25" customHeight="1">
      <c r="A45"/>
    </row>
    <row r="46" spans="1:7" ht="14.25" customHeight="1">
      <c r="A46"/>
    </row>
    <row r="47" spans="1:7" ht="14.25" customHeight="1">
      <c r="A47"/>
    </row>
    <row r="48" spans="1:7" ht="14.25" customHeight="1">
      <c r="A48"/>
    </row>
    <row r="49" spans="1:1" ht="14.25" customHeight="1">
      <c r="A49"/>
    </row>
    <row r="50" spans="1:1" ht="14.25" customHeight="1">
      <c r="A50"/>
    </row>
    <row r="51" spans="1:1" ht="14.25" customHeight="1">
      <c r="A51"/>
    </row>
    <row r="52" spans="1:1" ht="14.25" customHeight="1">
      <c r="A52"/>
    </row>
    <row r="53" spans="1:1" ht="14.25" customHeight="1">
      <c r="A53"/>
    </row>
    <row r="54" spans="1:1" ht="14.25" customHeight="1">
      <c r="A54"/>
    </row>
    <row r="55" spans="1:1" ht="14.25" customHeight="1">
      <c r="A55"/>
    </row>
    <row r="56" spans="1:1" ht="14.25" customHeight="1">
      <c r="A56"/>
    </row>
    <row r="57" spans="1:1" ht="14.25" customHeight="1">
      <c r="A57"/>
    </row>
    <row r="58" spans="1:1" ht="14.25" customHeight="1">
      <c r="A58"/>
    </row>
    <row r="59" spans="1:1" ht="14.25" customHeight="1">
      <c r="A59"/>
    </row>
    <row r="60" spans="1:1" ht="14.25" customHeight="1">
      <c r="A60"/>
    </row>
    <row r="61" spans="1:1" ht="14.25" customHeight="1">
      <c r="A61"/>
    </row>
    <row r="62" spans="1:1" ht="14.25" customHeight="1">
      <c r="A62"/>
    </row>
    <row r="63" spans="1:1" ht="14.25" customHeight="1">
      <c r="A63"/>
    </row>
    <row r="64" spans="1:1" ht="14.25" customHeight="1">
      <c r="A64"/>
    </row>
    <row r="65" spans="1:1" ht="14.25" customHeight="1">
      <c r="A65"/>
    </row>
    <row r="66" spans="1:1" ht="14.25" customHeight="1">
      <c r="A66"/>
    </row>
    <row r="67" spans="1:1" ht="14.25" customHeight="1">
      <c r="A67"/>
    </row>
    <row r="68" spans="1:1" ht="14.25" customHeight="1">
      <c r="A68"/>
    </row>
    <row r="69" spans="1:1" ht="14.25" customHeight="1">
      <c r="A69"/>
    </row>
    <row r="70" spans="1:1" ht="14.25" customHeight="1">
      <c r="A70"/>
    </row>
    <row r="71" spans="1:1" ht="14.25" customHeight="1">
      <c r="A71"/>
    </row>
    <row r="72" spans="1:1" ht="14.25" customHeight="1">
      <c r="A72"/>
    </row>
    <row r="73" spans="1:1" ht="14.25" customHeight="1">
      <c r="A73"/>
    </row>
    <row r="74" spans="1:1" ht="14.25" customHeight="1">
      <c r="A74"/>
    </row>
    <row r="75" spans="1:1" ht="14.25" customHeight="1">
      <c r="A75"/>
    </row>
    <row r="76" spans="1:1" ht="14.25" customHeight="1">
      <c r="A76"/>
    </row>
    <row r="77" spans="1:1" ht="14.25" customHeight="1">
      <c r="A77"/>
    </row>
    <row r="78" spans="1:1" ht="14.25" customHeight="1">
      <c r="A78"/>
    </row>
    <row r="79" spans="1:1" ht="14.25" customHeight="1">
      <c r="A79"/>
    </row>
    <row r="80" spans="1:1" ht="14.25" customHeight="1">
      <c r="A80"/>
    </row>
    <row r="81" spans="1:1" ht="14.25" customHeight="1">
      <c r="A81"/>
    </row>
    <row r="82" spans="1:1" ht="14.25" customHeight="1">
      <c r="A82"/>
    </row>
    <row r="83" spans="1:1" ht="14.25" customHeight="1">
      <c r="A83"/>
    </row>
    <row r="84" spans="1:1" ht="14.25" customHeight="1">
      <c r="A84"/>
    </row>
    <row r="85" spans="1:1" ht="14.25" customHeight="1">
      <c r="A85"/>
    </row>
    <row r="86" spans="1:1" ht="14.25" customHeight="1">
      <c r="A86"/>
    </row>
    <row r="87" spans="1:1" ht="14.25" customHeight="1">
      <c r="A87"/>
    </row>
    <row r="88" spans="1:1" ht="14.25" customHeight="1">
      <c r="A88"/>
    </row>
    <row r="89" spans="1:1" ht="14.25" customHeight="1">
      <c r="A89"/>
    </row>
    <row r="90" spans="1:1" ht="14.25" customHeight="1">
      <c r="A90"/>
    </row>
  </sheetData>
  <mergeCells count="21">
    <mergeCell ref="B1:O2"/>
    <mergeCell ref="B3:O3"/>
    <mergeCell ref="B4:O4"/>
    <mergeCell ref="B5:O5"/>
    <mergeCell ref="B7:G7"/>
    <mergeCell ref="H7:I10"/>
    <mergeCell ref="J7:O7"/>
    <mergeCell ref="B8:B10"/>
    <mergeCell ref="C8:C10"/>
    <mergeCell ref="D8:D10"/>
    <mergeCell ref="M8:M10"/>
    <mergeCell ref="N8:N10"/>
    <mergeCell ref="O8:O10"/>
    <mergeCell ref="B11:O11"/>
    <mergeCell ref="B18:O18"/>
    <mergeCell ref="E8:E10"/>
    <mergeCell ref="F8:F10"/>
    <mergeCell ref="G8:G10"/>
    <mergeCell ref="J8:J10"/>
    <mergeCell ref="K8:K10"/>
    <mergeCell ref="L8:L10"/>
  </mergeCells>
  <conditionalFormatting sqref="BV6:IQ16 BV18:IQ24">
    <cfRule type="cellIs" dxfId="2" priority="1" stopIfTrue="1" operator="between">
      <formula>80</formula>
      <formula>100</formula>
    </cfRule>
    <cfRule type="cellIs" dxfId="1" priority="2" stopIfTrue="1" operator="between">
      <formula>50</formula>
      <formula>80</formula>
    </cfRule>
    <cfRule type="cellIs" dxfId="0" priority="3" stopIfTrue="1" operator="between">
      <formula>0.1</formula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Nushi</dc:creator>
  <cp:lastModifiedBy>Alketa Spartaku</cp:lastModifiedBy>
  <dcterms:created xsi:type="dcterms:W3CDTF">2018-05-28T13:39:53Z</dcterms:created>
  <dcterms:modified xsi:type="dcterms:W3CDTF">2023-05-31T13:14:20Z</dcterms:modified>
</cp:coreProperties>
</file>