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13950" yWindow="60" windowWidth="14400" windowHeight="12825" firstSheet="1" activeTab="1"/>
  </bookViews>
  <sheets>
    <sheet name="Treguesit kryesor" sheetId="3" state="hidden" r:id="rId1"/>
    <sheet name="treguesit e rinj" sheetId="1" r:id="rId2"/>
    <sheet name="Sheet1" sheetId="2" state="hidden" r:id="rId3"/>
    <sheet name="Sheet2" sheetId="4" r:id="rId4"/>
  </sheets>
  <externalReferences>
    <externalReference r:id="rId5"/>
  </externalReferences>
  <definedNames>
    <definedName name="_xlnm._FilterDatabase" localSheetId="3" hidden="1">Sheet2!$B$12:$D$12</definedName>
    <definedName name="Z_107848C0_865E_4B97_A1FE_008C1D944D56_.wvu.FilterData" localSheetId="3" hidden="1">Sheet2!$B$12:$D$12</definedName>
    <definedName name="Z_43DBEEED_1CD1_4FA6_96DE_36365D64252A_.wvu.FilterData" localSheetId="3" hidden="1">Sheet2!$B$12:$D$12</definedName>
    <definedName name="Z_5D95ADA9_4CAA_4CFA_A466_3A32A777730C_.wvu.FilterData" localSheetId="3" hidden="1">Sheet2!$B$12:$D$12</definedName>
    <definedName name="Z_FDEA6F19_CA65_4E40_A488_F70B61AD81C1_.wvu.FilterData" localSheetId="3" hidden="1">Sheet2!$B$12:$D$12</definedName>
    <definedName name="Z_FF922F6A_8155_4489_A398_7A9C91693B39_.wvu.FilterData" localSheetId="3" hidden="1">Sheet2!$B$12:$D$12</definedName>
  </definedNames>
  <calcPr calcId="144525"/>
  <customWorkbookViews>
    <customWorkbookView name="Arber Memoci - Personal View" guid="{FDEA6F19-CA65-4E40-A488-F70B61AD81C1}" mergeInterval="0" personalView="1" maximized="1" windowWidth="1916" windowHeight="854" activeSheetId="1"/>
    <customWorkbookView name="Amela Hoxha - Personal View" guid="{FF922F6A-8155-4489-A398-7A9C91693B39}" mergeInterval="0" personalView="1" maximized="1" windowWidth="1916" windowHeight="854" activeSheetId="1"/>
    <customWorkbookView name="Marinela Lamce - Personal View" guid="{107848C0-865E-4B97-A1FE-008C1D944D56}" mergeInterval="0" personalView="1" maximized="1" windowWidth="1916" windowHeight="854" activeSheetId="1"/>
    <customWorkbookView name="Dardan Bela - Personal View" guid="{43DBEEED-1CD1-4FA6-96DE-36365D64252A}" mergeInterval="0" personalView="1" maximized="1" windowWidth="1916" windowHeight="854" activeSheetId="1"/>
    <customWorkbookView name="Majlinda Nesturi - Personal View" guid="{8A54BF65-0CE7-47F1-8250-3869C20CF099}" mergeInterval="0" personalView="1" maximized="1" windowWidth="1916" windowHeight="854" activeSheetId="1" showComments="commIndAndComment"/>
    <customWorkbookView name="Flutura Rama - Personal View" guid="{CCE8BCED-A5EB-4F35-9F63-3518A35E7734}" mergeInterval="0" personalView="1" maximized="1" windowWidth="1532" windowHeight="612" activeSheetId="1" showComments="commIndAndComment"/>
    <customWorkbookView name="Elton Aliko - Personal View" guid="{4C8B2085-1FB0-43DE-B755-1C7E8BFAFD80}" mergeInterval="0" personalView="1" maximized="1" windowWidth="1675" windowHeight="794" activeSheetId="1"/>
    <customWorkbookView name="Albana Berbiu - Personal View" guid="{FB741687-1A58-4F80-85D5-1E7CB69F6634}" mergeInterval="0" personalView="1" maximized="1" windowWidth="1916" windowHeight="834" activeSheetId="1"/>
    <customWorkbookView name="Ermir Lico - Personal View" guid="{414319D9-DBE1-4B8F-ACBE-CF950FF854FD}" mergeInterval="0" personalView="1" maximized="1" windowWidth="1901" windowHeight="820" activeSheetId="1"/>
    <customWorkbookView name="Irsida Nuellari - Personal View" guid="{AF367BEB-BD8A-43D4-A793-E06486337066}" mergeInterval="0" personalView="1" maximized="1" windowWidth="1916" windowHeight="834" activeSheetId="1"/>
    <customWorkbookView name="Ervisa Bushati - Personal View" guid="{CE79AB2F-9AFA-43D1-AC9A-2D3C040E30E0}" mergeInterval="0" personalView="1" maximized="1" windowWidth="1916" windowHeight="853" activeSheetId="1"/>
    <customWorkbookView name="Elsa Dhuli - Personal View" guid="{4CCD3BFE-31BA-44B1-AE21-FC20FC1B3C68}" mergeInterval="0" personalView="1" maximized="1" windowWidth="1920" windowHeight="834" activeSheetId="1"/>
    <customWorkbookView name="Arber - Personal View" guid="{668C4098-305E-43E0-AA2E-37D8A90FEF0E}" mergeInterval="0" personalView="1" maximized="1" windowWidth="1916" windowHeight="854" activeSheetId="1"/>
    <customWorkbookView name="insmala - Personal View" guid="{1612F140-F57E-40B6-A90F-BFE30BBC5C02}" mergeInterval="0" personalView="1" maximized="1" windowWidth="1916" windowHeight="854" activeSheetId="1"/>
    <customWorkbookView name="Dorina Rizvanolli - Personal View" guid="{5D95ADA9-4CAA-4CFA-A466-3A32A777730C}" mergeInterval="0" personalView="1" maximized="1" windowWidth="1916" windowHeight="854" activeSheetId="1"/>
  </customWorkbookViews>
</workbook>
</file>

<file path=xl/calcChain.xml><?xml version="1.0" encoding="utf-8"?>
<calcChain xmlns="http://schemas.openxmlformats.org/spreadsheetml/2006/main">
  <c r="K102" i="1" l="1"/>
  <c r="K101" i="1"/>
  <c r="K100" i="1"/>
  <c r="K99" i="1"/>
  <c r="K98" i="1"/>
  <c r="K97" i="1"/>
  <c r="K96" i="1"/>
  <c r="K95" i="1"/>
  <c r="K94" i="1"/>
  <c r="K93" i="1"/>
  <c r="K92" i="1"/>
  <c r="K91" i="1"/>
  <c r="K85" i="1"/>
  <c r="D39" i="1" l="1"/>
  <c r="K10" i="1" l="1"/>
  <c r="K9" i="1"/>
  <c r="K8" i="1"/>
  <c r="K7" i="1"/>
  <c r="K6" i="1"/>
  <c r="K5" i="1"/>
  <c r="K74" i="1" l="1"/>
  <c r="K75" i="1"/>
  <c r="K76" i="1"/>
  <c r="K73" i="1"/>
  <c r="K68" i="1"/>
  <c r="K69" i="1"/>
  <c r="K70" i="1"/>
  <c r="K71" i="1"/>
  <c r="K72" i="1"/>
  <c r="K67" i="1"/>
  <c r="C19" i="3" l="1"/>
</calcChain>
</file>

<file path=xl/comments1.xml><?xml version="1.0" encoding="utf-8"?>
<comments xmlns="http://schemas.openxmlformats.org/spreadsheetml/2006/main">
  <authors>
    <author>Dardan Bela</author>
    <author>Anisa Omuri</author>
  </authors>
  <commentList>
    <comment ref="K5" authorId="0">
      <text>
        <r>
          <rPr>
            <b/>
            <sz val="9"/>
            <color indexed="81"/>
            <rFont val="Tahoma"/>
            <family val="2"/>
          </rPr>
          <t xml:space="preserve">2021 vs 2020
</t>
        </r>
      </text>
    </comment>
    <comment ref="H6" authorId="0">
      <text>
        <r>
          <rPr>
            <b/>
            <sz val="9"/>
            <color indexed="81"/>
            <rFont val="Tahoma"/>
            <family val="2"/>
          </rPr>
          <t xml:space="preserve">Te dhena paraprake
</t>
        </r>
      </text>
    </comment>
    <comment ref="K6" authorId="0">
      <text>
        <r>
          <rPr>
            <b/>
            <sz val="9"/>
            <color indexed="81"/>
            <rFont val="Tahoma"/>
            <family val="2"/>
          </rPr>
          <t xml:space="preserve">2021 vs 2020
</t>
        </r>
      </text>
    </comment>
    <comment ref="K7" authorId="0">
      <text>
        <r>
          <rPr>
            <b/>
            <sz val="9"/>
            <color indexed="81"/>
            <rFont val="Tahoma"/>
            <family val="2"/>
          </rPr>
          <t>2021 vs 2020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8" authorId="0">
      <text>
        <r>
          <rPr>
            <b/>
            <sz val="9"/>
            <color indexed="81"/>
            <rFont val="Tahoma"/>
            <family val="2"/>
          </rPr>
          <t>2021 vs 2020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9" authorId="0">
      <text>
        <r>
          <rPr>
            <b/>
            <sz val="9"/>
            <color indexed="81"/>
            <rFont val="Tahoma"/>
            <family val="2"/>
          </rPr>
          <t>2021 vs 2020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0" authorId="0">
      <text>
        <r>
          <rPr>
            <b/>
            <sz val="9"/>
            <color indexed="81"/>
            <rFont val="Tahoma"/>
            <family val="2"/>
          </rPr>
          <t>2021 vs 2020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4" authorId="1">
      <text>
        <r>
          <rPr>
            <b/>
            <sz val="9"/>
            <color indexed="81"/>
            <rFont val="Tahoma"/>
            <family val="2"/>
          </rPr>
          <t>Anisa Omuri:</t>
        </r>
        <r>
          <rPr>
            <sz val="9"/>
            <color indexed="81"/>
            <rFont val="Tahoma"/>
            <family val="2"/>
          </rPr>
          <t xml:space="preserve">
Ne vitin 2022 jane bashkuar dy pyetje ne nje dhe per kete arsye ne publikimin e vitit 2022 eshte shtuar variabli “disa here ne dite” te cilin e kemi prodhuar dhe per vitin 2021.Kjo tabele ndryshe nga viti kaluar ka disagregim ndryshe: nga “cdo dite,pothuajse cdo dite” ne “disa here gjate dites “ dhe “cdo dite”. Per kete arsye per te ruajtur krahasueshmerine menduam te shtojme nje rrjesht te ri per treguesin e frekuences se perdorimit te internetit.
</t>
        </r>
      </text>
    </comment>
  </commentList>
</comments>
</file>

<file path=xl/sharedStrings.xml><?xml version="1.0" encoding="utf-8"?>
<sst xmlns="http://schemas.openxmlformats.org/spreadsheetml/2006/main" count="233" uniqueCount="208">
  <si>
    <t xml:space="preserve">Indeksi  sintetik i fekonditetit </t>
  </si>
  <si>
    <t>Shpenzimet mesatare mujore për konsum të Familjeve Shqiptare</t>
  </si>
  <si>
    <t>Numri i ndërmarrjeve ekonomike</t>
  </si>
  <si>
    <t>Nr</t>
  </si>
  <si>
    <t>Treguesit</t>
  </si>
  <si>
    <t>Madhësia mesatare e NjEF</t>
  </si>
  <si>
    <t>Shkalla e papunësisë  (15+)</t>
  </si>
  <si>
    <t>Shtesa natyrore (Nr)</t>
  </si>
  <si>
    <t>Indeksi pabarazise gjinore (pikë)</t>
  </si>
  <si>
    <t>Puna (pikë)</t>
  </si>
  <si>
    <t>Paraja  (pikë)</t>
  </si>
  <si>
    <t>Dijet (pikë)</t>
  </si>
  <si>
    <t>Koha (pikë)</t>
  </si>
  <si>
    <t>Vendimmarrja (pikë)</t>
  </si>
  <si>
    <t>Shendeti (pikë)</t>
  </si>
  <si>
    <t>Shkalla e punësimit (15+) (%)</t>
  </si>
  <si>
    <t>ShPaP Burra</t>
  </si>
  <si>
    <t>SHPap Gra</t>
  </si>
  <si>
    <t>Treguesi i varfërisë relative</t>
  </si>
  <si>
    <t>Volumi tregtar</t>
  </si>
  <si>
    <t>Eksportet</t>
  </si>
  <si>
    <t>Importet</t>
  </si>
  <si>
    <t>Ndryshimi vjetor i Indeksit të Çmimeve të Konsumit</t>
  </si>
  <si>
    <t>Paga minimale</t>
  </si>
  <si>
    <t>Paga mesatare mujore në sektorin shtetëror</t>
  </si>
  <si>
    <t xml:space="preserve">Paga mesatare mujore </t>
  </si>
  <si>
    <t>Shkalla e punësimit Burra</t>
  </si>
  <si>
    <t>Shkalla e punësimit Gra</t>
  </si>
  <si>
    <t>Hyrje shtetas shqiptarë</t>
  </si>
  <si>
    <t>Dalje shtetas shqiptarë</t>
  </si>
  <si>
    <t>Ndryshimi vjetor i Indeksit të Çmimeve të Prodhimit</t>
  </si>
  <si>
    <t>Ndryshimi vjetor i Indeksit të Çmimeve të Vendas</t>
  </si>
  <si>
    <t>Ndryshimi vjetor i Indeksit të Çmimeve të Eksport</t>
  </si>
  <si>
    <t>Ndryshimi vjetor i Indeksit të Çmimeve të Import</t>
  </si>
  <si>
    <t>Ndryshimi vjetor i Indeksit të Kostos në Ndërtim (Banesa)</t>
  </si>
  <si>
    <t>Numri lejeve të ndërtimit</t>
  </si>
  <si>
    <t xml:space="preserve">Automjete per 1.000 Banore </t>
  </si>
  <si>
    <t>Të aksidentuar për 10.000 banorë</t>
  </si>
  <si>
    <t>Ndërmarrje që kanë akses në internet</t>
  </si>
  <si>
    <t>Përqindja e udhëtimeve për qëllime personale</t>
  </si>
  <si>
    <t>Përqindja e udhëtimeve për qëllime biznesi</t>
  </si>
  <si>
    <t>Jetëgjatësia (vite)</t>
  </si>
  <si>
    <t>Jetëgjatësia Meshkuj (vite)</t>
  </si>
  <si>
    <t>Jetëgjatësia Femra (vite)</t>
  </si>
  <si>
    <t>Shpenzimet ne Arsim ndaj PBB (%)</t>
  </si>
  <si>
    <t>Shpenzimet ne Shendetsi ndaj PBB (%)</t>
  </si>
  <si>
    <t>GER  (%)</t>
  </si>
  <si>
    <t>NER në arsimin 9 vjeçar  (%)</t>
  </si>
  <si>
    <t>NER në arsimin e mesëm  (%)</t>
  </si>
  <si>
    <t>Përqindja e NJEF që kanë akses në internet</t>
  </si>
  <si>
    <t xml:space="preserve"> Të ardhurat mesatare mujore për frymë/ të ekuivalentuara (Lekë)</t>
  </si>
  <si>
    <t xml:space="preserve">Numri i udhetimeve(Turizmi në familje) </t>
  </si>
  <si>
    <t>Bujqësia, pyjet dhe peshkimi</t>
  </si>
  <si>
    <t>Industria nxjerrëse; përpunuese; energjia elektrike, gazi, avulli dhe furnizimi me ajër të kondicionuar; furnizimi me ujë; aktivitetet e trajtimit dhe menaxhimit të mbeturinave, rehabilitimit</t>
  </si>
  <si>
    <t xml:space="preserve">nga cila: Industria përpunuese </t>
  </si>
  <si>
    <t>Ndërtimi</t>
  </si>
  <si>
    <t>Tregtia me shumicë dhe me pakicë; riparimi i automjeteve dhe motorçikletave; transporti dhe magazinimi; aktivitetet e akomodimit dhe shërbimit ushqimor</t>
  </si>
  <si>
    <t>Informacioni dhe komunikacioni</t>
  </si>
  <si>
    <t>Aktivitetet financiare dhe të sigurimit</t>
  </si>
  <si>
    <t>Aktivitete të pasurive të paluajtshme</t>
  </si>
  <si>
    <t>Aktivitete shkencore, profesionale dhe teknike; aktivitete të shërbimeve administrative dhe mbështetëse</t>
  </si>
  <si>
    <t>Administrata publike dhe mbrojtja; sigurimi social i detyrueshëm; arsimi; shëndetësia dhe aktivitete të punës sociale</t>
  </si>
  <si>
    <t>Arte, argëtim dhe çlodhje, aktivitete të prodhimit të mallrave të familjeve për përdorim të vet dhe shërbime të tjera</t>
  </si>
  <si>
    <t>Vlera e shtuar bruto</t>
  </si>
  <si>
    <t>Taksat Neto</t>
  </si>
  <si>
    <t>Rritja reale e Produkti i brendshëm bruto vjetor  (%)*</t>
  </si>
  <si>
    <t>Industria nxjerrëse; Industria përpunuese; Energjia elektrike, gazi, avulli dhe furnizimi me ajër të kondicionuar; Furnizimi me ujë, aktivitetet e trajtimit dhe menaxhimit të mbeturinave, mbetjeve</t>
  </si>
  <si>
    <t>Tregtia me shumicë dhe me pakicë; riparimi i automjeteve dhe motorcikletave; Transporti dhe magazinimi; Akomodimi dhe shërbimi ushqimor</t>
  </si>
  <si>
    <t xml:space="preserve">Informacioni dhe komunikacioni </t>
  </si>
  <si>
    <t xml:space="preserve">Aktivitete financiare dhe të sigurimit </t>
  </si>
  <si>
    <t>Aktivitete të pasurive të paluajtëshme (real estate)</t>
  </si>
  <si>
    <t xml:space="preserve">Aktivitete profesionale, shkencore dhe teknike; Shërbime administrative dhe mbështetëse </t>
  </si>
  <si>
    <t>Administrim publik dhe mbrojtja; sigurimi social i detyrueshëm; Arsimimi; Shendetsia dhe aktivitete te punes sociale</t>
  </si>
  <si>
    <t>Arte, argëtim dhe çlodhje; Aktivitete të tjera shërbimi; Aktivitetet e familjeve si punëdhënës; aktivitete të prodhimit të mallrave e shërbimeve të pandryshueshme të familjeve për përdorim të vet; Aktivitete te organizatave dhe organizmave nderkombetare</t>
  </si>
  <si>
    <t xml:space="preserve">Strukture PBB (%) </t>
  </si>
  <si>
    <t>Population</t>
  </si>
  <si>
    <t>Indicator</t>
  </si>
  <si>
    <t>Year-On-Year</t>
  </si>
  <si>
    <t>Increase</t>
  </si>
  <si>
    <t>/Decrease (%)</t>
  </si>
  <si>
    <t>Release</t>
  </si>
  <si>
    <t>Date</t>
  </si>
  <si>
    <t>Gross domestic product</t>
  </si>
  <si>
    <t>Inflation rate</t>
  </si>
  <si>
    <t>Retail trade</t>
  </si>
  <si>
    <t>Indikatori</t>
  </si>
  <si>
    <t>PBB</t>
  </si>
  <si>
    <t>Popullsia</t>
  </si>
  <si>
    <t>1 Janar 2020</t>
  </si>
  <si>
    <t>Exports/Import</t>
  </si>
  <si>
    <t>Shkalla e papunësisë</t>
  </si>
  <si>
    <t>Unemployment rate</t>
  </si>
  <si>
    <t>Active business entities</t>
  </si>
  <si>
    <t>Periudha/ Period</t>
  </si>
  <si>
    <t>Inflacioni/ Inflation rate</t>
  </si>
  <si>
    <t xml:space="preserve">Paga minimale </t>
  </si>
  <si>
    <t xml:space="preserve">Average gross monthly wage </t>
  </si>
  <si>
    <t>Minimum wage</t>
  </si>
  <si>
    <t xml:space="preserve">Number of building permits </t>
  </si>
  <si>
    <t>Mean household size</t>
  </si>
  <si>
    <t xml:space="preserve">Monthly average consumption expenditures of households </t>
  </si>
  <si>
    <t xml:space="preserve">Monthly mean equivalised disposable income </t>
  </si>
  <si>
    <t>Households with Internet access</t>
  </si>
  <si>
    <t>Employment rate</t>
  </si>
  <si>
    <t>Shkalla e punësimit</t>
  </si>
  <si>
    <t>1,4 %</t>
  </si>
  <si>
    <t>Korrik 2020</t>
  </si>
  <si>
    <t>Tremujori 1 - 2020</t>
  </si>
  <si>
    <t>11,4 %</t>
  </si>
  <si>
    <t>T1-2020</t>
  </si>
  <si>
    <t>Eksport/ Import</t>
  </si>
  <si>
    <t>0,6 %</t>
  </si>
  <si>
    <t>2.845.955</t>
  </si>
  <si>
    <t>53,1 %</t>
  </si>
  <si>
    <t>1,3 %</t>
  </si>
  <si>
    <t xml:space="preserve"> Paga mesatare mujore </t>
  </si>
  <si>
    <t>3,3 %</t>
  </si>
  <si>
    <t xml:space="preserve"> - 2,52%</t>
  </si>
  <si>
    <t>99,9</t>
  </si>
  <si>
    <t>0,4 %</t>
  </si>
  <si>
    <t>18/6/2020</t>
  </si>
  <si>
    <t>24,9 %</t>
  </si>
  <si>
    <t>I njejte</t>
  </si>
  <si>
    <t xml:space="preserve">Hyrjet e shtetasve shqiptarë dhe të huaj </t>
  </si>
  <si>
    <t>61,5 %</t>
  </si>
  <si>
    <t>24/08/2020</t>
  </si>
  <si>
    <t>25-09-2019</t>
  </si>
  <si>
    <t>75.935 lekë</t>
  </si>
  <si>
    <t>16-12-2019</t>
  </si>
  <si>
    <t>3,5 %</t>
  </si>
  <si>
    <t>6,6%</t>
  </si>
  <si>
    <t>26.144 lekë</t>
  </si>
  <si>
    <t>15-11-2019</t>
  </si>
  <si>
    <t>2018-2019</t>
  </si>
  <si>
    <t>26/3/2020</t>
  </si>
  <si>
    <t xml:space="preserve">53.232 lekë </t>
  </si>
  <si>
    <t>26. 000  lekë</t>
  </si>
  <si>
    <t>NJEF që kanë akses në internet</t>
  </si>
  <si>
    <t>25/ 56 miliardë lekë/billion ALL</t>
  </si>
  <si>
    <t>Arrivals of Albanian and foreign citizens</t>
  </si>
  <si>
    <t>Vlera/Value</t>
  </si>
  <si>
    <t>Tregtia me Pakicë (Indeksi I volumit të shitjeve në tregtinë me pakicë)</t>
  </si>
  <si>
    <t>Treguesit Demografikë dhe Socialë</t>
  </si>
  <si>
    <t>Ekonomi dhe Financë</t>
  </si>
  <si>
    <t>Çmimet</t>
  </si>
  <si>
    <t>Industria, Tregtia dhe Shërbimet</t>
  </si>
  <si>
    <t>Dalje shtetas të huaj</t>
  </si>
  <si>
    <t>në %</t>
  </si>
  <si>
    <t>Ndryshimi vjetor</t>
  </si>
  <si>
    <t>Numri i strukturave akomoduese dhe të ngjashme</t>
  </si>
  <si>
    <t>Numri i netë qëndrimeve gjithsej</t>
  </si>
  <si>
    <t>Numri i netë qëndrimeve nga vizitorët rezident</t>
  </si>
  <si>
    <t>Numri i netë qëndrimeve nga vizitorët jo-rezident</t>
  </si>
  <si>
    <t>Numri i vizitorëve gjithsej</t>
  </si>
  <si>
    <t>Numri i vizitorëve rezident</t>
  </si>
  <si>
    <t>Numri i vizitorëve jo-rezident</t>
  </si>
  <si>
    <t>Lëvizjet e shtetasve (hyrje/dalje)</t>
  </si>
  <si>
    <t>Hyrje shtetas të huaj</t>
  </si>
  <si>
    <t>Përqindja e ndërmarrjeve inovative*</t>
  </si>
  <si>
    <t>Produkti i Brendshëm Bruto për frymë*</t>
  </si>
  <si>
    <t>Mijë lekë</t>
  </si>
  <si>
    <t>EURO</t>
  </si>
  <si>
    <t>USD</t>
  </si>
  <si>
    <t>Paga mesatare mujore në sektorin privat</t>
  </si>
  <si>
    <t>Popullsia mesatare vjetore</t>
  </si>
  <si>
    <t xml:space="preserve">Tregu i Punës </t>
  </si>
  <si>
    <r>
      <t xml:space="preserve">Shënim: </t>
    </r>
    <r>
      <rPr>
        <b/>
        <i/>
        <sz val="11"/>
        <color rgb="FFFF0000"/>
        <rFont val="Times New Roman"/>
        <family val="1"/>
      </rPr>
      <t>Tabela përditësohet çdo fund muaji me shifrat e muajit paraardhës</t>
    </r>
  </si>
  <si>
    <t>23,0</t>
  </si>
  <si>
    <t>37,1</t>
  </si>
  <si>
    <t>21,8</t>
  </si>
  <si>
    <t>34,7</t>
  </si>
  <si>
    <t>*Periudha e referencës është 2018-2021</t>
  </si>
  <si>
    <t xml:space="preserve"> - 0.2 pikë përqindje</t>
  </si>
  <si>
    <t>0.23 pikë përqindje</t>
  </si>
  <si>
    <t xml:space="preserve"> 1.0 pikë përqindje</t>
  </si>
  <si>
    <t xml:space="preserve"> -1.0 pikë përqindje</t>
  </si>
  <si>
    <t xml:space="preserve"> -0.4 pikë përqindje</t>
  </si>
  <si>
    <t>Thellesia e privimit material</t>
  </si>
  <si>
    <t>Numri i ndërmarrjeve ekonomike (përfshirë fermerë)</t>
  </si>
  <si>
    <t>Numri i ndërmarrjeve ekonomike të reja (përfshirë fermerë)</t>
  </si>
  <si>
    <t>M</t>
  </si>
  <si>
    <t>F</t>
  </si>
  <si>
    <t>Total</t>
  </si>
  <si>
    <t>*Vlera e shtuar bruto sipas degëve (NVE rev.2) 2020/2021** Paraprake</t>
  </si>
  <si>
    <t>Treguesit vjetor</t>
  </si>
  <si>
    <t>Treguesit tremujorë</t>
  </si>
  <si>
    <t>Treguesit mujor</t>
  </si>
  <si>
    <t>4.3 pikë përqindje</t>
  </si>
  <si>
    <t>8.2 pikë përqindje</t>
  </si>
  <si>
    <t>7.7 përqind</t>
  </si>
  <si>
    <t>-1.6 pikë përqindje</t>
  </si>
  <si>
    <t>1.6 pikë përqindje</t>
  </si>
  <si>
    <t xml:space="preserve">2.6 përqind </t>
  </si>
  <si>
    <t>22,0</t>
  </si>
  <si>
    <t>0.2 pikë përqindje</t>
  </si>
  <si>
    <t>35,2</t>
  </si>
  <si>
    <t>0.5 pikë përqindje</t>
  </si>
  <si>
    <t>1.3 përqind</t>
  </si>
  <si>
    <t>10.1/1</t>
  </si>
  <si>
    <t>Përqindja e Individeve qe perdorin internetin - Disa here gjate dites (pershtatur per vitin 2021), nga viti 2022 ndryshon kategoria.</t>
  </si>
  <si>
    <t>Përqindja e Individeve qe perdorin internetin - Çdo ditë ose pothuajse çdo ditë ( deri ne vitin 2021)</t>
  </si>
  <si>
    <t>T4 2021</t>
  </si>
  <si>
    <t>T4 2022</t>
  </si>
  <si>
    <t>Shkurt  2022</t>
  </si>
  <si>
    <t>Shkurt 2023</t>
  </si>
  <si>
    <t>Ky tregues do te publikohet ne korrik 2023</t>
  </si>
  <si>
    <t>Treguesi per vitin 2022 nuk mund te llogaritet pasi nuk disponohet popullsia e 1 janarit 2023</t>
  </si>
  <si>
    <t xml:space="preserve">Seria kohore per kete tregues eshte perditesuar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</si>
</sst>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#,##0.0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_-* #,##0.00_L_e_k_-;\-* #,##0.00_L_e_k_-;_-* &quot;-&quot;??_L_e_k_-;_-@_-"/>
    <numFmt numFmtId="171" formatCode="0.0_)"/>
    <numFmt numFmtId="172" formatCode="&quot;IR£&quot;#,##0;\-&quot;IR£&quot;#,##0"/>
    <numFmt numFmtId="173" formatCode="mmmm\ d\,\ yyyy"/>
    <numFmt numFmtId="174" formatCode="_-* #,##0_?_._-;\-* #,##0_?_._-;_-* &quot;-&quot;_?_._-;_-@_-"/>
    <numFmt numFmtId="175" formatCode="_-* #,##0.00_?_._-;\-* #,##0.00_?_._-;_-* &quot;-&quot;??_?_._-;_-@_-"/>
    <numFmt numFmtId="176" formatCode="@\ *."/>
    <numFmt numFmtId="177" formatCode="\ \ \ \ \ \ \ \ \ \ @\ *."/>
    <numFmt numFmtId="178" formatCode="\ \ \ \ \ \ \ \ \ \ \ \ @\ *."/>
    <numFmt numFmtId="179" formatCode="\ \ \ \ \ \ \ \ \ \ \ \ @"/>
    <numFmt numFmtId="180" formatCode="\ \ \ \ \ \ \ \ \ \ \ \ \ @\ *."/>
    <numFmt numFmtId="181" formatCode="\ @\ *."/>
    <numFmt numFmtId="182" formatCode="\ @"/>
    <numFmt numFmtId="183" formatCode="\ \ @\ *."/>
    <numFmt numFmtId="184" formatCode="\ \ @"/>
    <numFmt numFmtId="185" formatCode="\ \ \ @\ *."/>
    <numFmt numFmtId="186" formatCode="\ \ \ @"/>
    <numFmt numFmtId="187" formatCode="\ \ \ \ @\ *."/>
    <numFmt numFmtId="188" formatCode="\ \ \ \ @"/>
    <numFmt numFmtId="189" formatCode="\ \ \ \ \ \ @\ *."/>
    <numFmt numFmtId="190" formatCode="\ \ \ \ \ \ @"/>
    <numFmt numFmtId="191" formatCode="\ \ \ \ \ \ \ @\ *."/>
    <numFmt numFmtId="192" formatCode="\ \ \ \ \ \ \ \ \ @\ *."/>
    <numFmt numFmtId="193" formatCode="\ \ \ \ \ \ \ \ \ @"/>
    <numFmt numFmtId="194" formatCode="#,##0\ &quot;Kč&quot;;\-#,##0\ &quot;Kč&quot;"/>
  </numFmts>
  <fonts count="95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12"/>
      <color indexed="12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  <charset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0"/>
      <color rgb="FF0059A9"/>
      <name val="Tahoma"/>
      <family val="2"/>
    </font>
    <font>
      <b/>
      <sz val="10"/>
      <color rgb="FFFFFFFF"/>
      <name val="Tahoma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C00000"/>
      <name val="Tahoma"/>
      <family val="2"/>
    </font>
    <font>
      <sz val="10"/>
      <color rgb="FF00B050"/>
      <name val="Tahoma"/>
      <family val="2"/>
    </font>
    <font>
      <b/>
      <sz val="14"/>
      <color theme="1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name val="Helv"/>
      <charset val="204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theme="10"/>
      <name val="Arial"/>
      <family val="2"/>
    </font>
    <font>
      <sz val="12"/>
      <name val="Academy"/>
    </font>
    <font>
      <sz val="8"/>
      <name val="Academy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6.15"/>
      <name val="Arial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0"/>
      <name val="NTHarmonica"/>
      <charset val="204"/>
    </font>
    <font>
      <b/>
      <sz val="11"/>
      <color indexed="63"/>
      <name val="Calibri"/>
      <family val="2"/>
    </font>
    <font>
      <b/>
      <sz val="6.15"/>
      <name val="Arial"/>
      <family val="2"/>
    </font>
    <font>
      <b/>
      <sz val="4.5"/>
      <name val="Arial"/>
      <family val="2"/>
    </font>
    <font>
      <b/>
      <sz val="12"/>
      <name val="MS Sans Serif"/>
      <family val="2"/>
    </font>
    <font>
      <sz val="4.5"/>
      <name val="Arial"/>
      <family val="2"/>
    </font>
    <font>
      <sz val="6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MetaNormalLF-Roman"/>
    </font>
    <font>
      <sz val="8"/>
      <name val="Arial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sz val="11"/>
      <name val="MetaNormalLF-Roman"/>
      <family val="2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color theme="1"/>
      <name val="Calibri"/>
      <family val="2"/>
    </font>
    <font>
      <b/>
      <sz val="11"/>
      <color indexed="16"/>
      <name val="Times New Roman"/>
      <family val="1"/>
    </font>
    <font>
      <b/>
      <sz val="18"/>
      <name val="Arial CE"/>
      <charset val="238"/>
    </font>
    <font>
      <b/>
      <sz val="12"/>
      <name val="Arial CE"/>
      <charset val="238"/>
    </font>
    <font>
      <sz val="11"/>
      <color rgb="FF00000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charset val="238"/>
      <scheme val="minor"/>
    </font>
    <font>
      <b/>
      <sz val="11"/>
      <color rgb="FF0202BE"/>
      <name val="Calibri"/>
      <family val="2"/>
      <scheme val="minor"/>
    </font>
    <font>
      <sz val="11"/>
      <color rgb="FF006100"/>
      <name val="Times New Roman"/>
      <family val="1"/>
    </font>
    <font>
      <b/>
      <sz val="11"/>
      <color rgb="FF006100"/>
      <name val="Times New Roman"/>
      <family val="1"/>
    </font>
    <font>
      <sz val="12"/>
      <name val="Times New Roman"/>
      <family val="1"/>
    </font>
    <font>
      <sz val="11"/>
      <name val="Calibri"/>
      <family val="2"/>
      <scheme val="minor"/>
    </font>
  </fonts>
  <fills count="67">
    <fill>
      <patternFill patternType="none"/>
    </fill>
    <fill>
      <patternFill patternType="gray125"/>
    </fill>
    <fill>
      <patternFill patternType="solid">
        <fgColor rgb="FF0D7AB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184D84"/>
      </left>
      <right/>
      <top style="medium">
        <color rgb="FF184D84"/>
      </top>
      <bottom/>
      <diagonal/>
    </border>
    <border>
      <left/>
      <right/>
      <top style="medium">
        <color rgb="FF184D84"/>
      </top>
      <bottom/>
      <diagonal/>
    </border>
    <border>
      <left/>
      <right style="medium">
        <color rgb="FF184D84"/>
      </right>
      <top style="medium">
        <color rgb="FF184D84"/>
      </top>
      <bottom/>
      <diagonal/>
    </border>
    <border>
      <left style="medium">
        <color rgb="FF184D84"/>
      </left>
      <right/>
      <top/>
      <bottom/>
      <diagonal/>
    </border>
    <border>
      <left/>
      <right style="medium">
        <color rgb="FF184D8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87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Border="0" applyAlignment="0"/>
    <xf numFmtId="0" fontId="5" fillId="0" borderId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5" fillId="0" borderId="0" applyFont="0" applyFill="0" applyBorder="0" applyAlignment="0" applyProtection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169" fontId="6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6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27" fillId="9" borderId="0" applyNumberFormat="0" applyBorder="0" applyAlignment="0" applyProtection="0"/>
    <xf numFmtId="0" fontId="28" fillId="10" borderId="0" applyNumberFormat="0" applyBorder="0" applyAlignment="0" applyProtection="0"/>
    <xf numFmtId="0" fontId="29" fillId="11" borderId="0" applyNumberFormat="0" applyBorder="0" applyAlignment="0" applyProtection="0"/>
    <xf numFmtId="0" fontId="30" fillId="12" borderId="15" applyNumberFormat="0" applyAlignment="0" applyProtection="0"/>
    <xf numFmtId="0" fontId="31" fillId="13" borderId="16" applyNumberFormat="0" applyAlignment="0" applyProtection="0"/>
    <xf numFmtId="0" fontId="32" fillId="13" borderId="15" applyNumberFormat="0" applyAlignment="0" applyProtection="0"/>
    <xf numFmtId="0" fontId="33" fillId="0" borderId="17" applyNumberFormat="0" applyFill="0" applyAlignment="0" applyProtection="0"/>
    <xf numFmtId="0" fontId="34" fillId="14" borderId="18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0" applyNumberFormat="0" applyFill="0" applyAlignment="0" applyProtection="0"/>
    <xf numFmtId="0" fontId="38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8" fillId="23" borderId="0" applyNumberFormat="0" applyBorder="0" applyAlignment="0" applyProtection="0"/>
    <xf numFmtId="0" fontId="38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8" fillId="27" borderId="0" applyNumberFormat="0" applyBorder="0" applyAlignment="0" applyProtection="0"/>
    <xf numFmtId="0" fontId="38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8" fillId="31" borderId="0" applyNumberFormat="0" applyBorder="0" applyAlignment="0" applyProtection="0"/>
    <xf numFmtId="0" fontId="38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8" fillId="35" borderId="0" applyNumberFormat="0" applyBorder="0" applyAlignment="0" applyProtection="0"/>
    <xf numFmtId="0" fontId="38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8" fillId="39" borderId="0" applyNumberFormat="0" applyBorder="0" applyAlignment="0" applyProtection="0"/>
    <xf numFmtId="171" fontId="6" fillId="0" borderId="0"/>
    <xf numFmtId="43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" fillId="0" borderId="0"/>
    <xf numFmtId="171" fontId="6" fillId="0" borderId="0"/>
    <xf numFmtId="0" fontId="6" fillId="0" borderId="0"/>
    <xf numFmtId="0" fontId="4" fillId="0" borderId="0" applyNumberFormat="0" applyBorder="0" applyAlignment="0"/>
    <xf numFmtId="0" fontId="3" fillId="15" borderId="19" applyNumberFormat="0" applyFont="0" applyAlignment="0" applyProtection="0"/>
    <xf numFmtId="0" fontId="3" fillId="15" borderId="19" applyNumberFormat="0" applyFont="0" applyAlignment="0" applyProtection="0"/>
    <xf numFmtId="0" fontId="6" fillId="0" borderId="0"/>
    <xf numFmtId="0" fontId="3" fillId="0" borderId="0"/>
    <xf numFmtId="0" fontId="6" fillId="0" borderId="0"/>
    <xf numFmtId="0" fontId="6" fillId="0" borderId="0"/>
    <xf numFmtId="0" fontId="41" fillId="0" borderId="0"/>
    <xf numFmtId="0" fontId="41" fillId="0" borderId="0"/>
    <xf numFmtId="0" fontId="4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1" fillId="0" borderId="0"/>
    <xf numFmtId="0" fontId="43" fillId="40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43" fillId="45" borderId="0" applyNumberFormat="0" applyBorder="0" applyAlignment="0" applyProtection="0"/>
    <xf numFmtId="0" fontId="43" fillId="46" borderId="0" applyNumberFormat="0" applyBorder="0" applyAlignment="0" applyProtection="0"/>
    <xf numFmtId="0" fontId="43" fillId="47" borderId="0" applyNumberFormat="0" applyBorder="0" applyAlignment="0" applyProtection="0"/>
    <xf numFmtId="0" fontId="43" fillId="48" borderId="0" applyNumberFormat="0" applyBorder="0" applyAlignment="0" applyProtection="0"/>
    <xf numFmtId="0" fontId="43" fillId="43" borderId="0" applyNumberFormat="0" applyBorder="0" applyAlignment="0" applyProtection="0"/>
    <xf numFmtId="0" fontId="43" fillId="46" borderId="0" applyNumberFormat="0" applyBorder="0" applyAlignment="0" applyProtection="0"/>
    <xf numFmtId="0" fontId="43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47" borderId="0" applyNumberFormat="0" applyBorder="0" applyAlignment="0" applyProtection="0"/>
    <xf numFmtId="0" fontId="44" fillId="48" borderId="0" applyNumberFormat="0" applyBorder="0" applyAlignment="0" applyProtection="0"/>
    <xf numFmtId="0" fontId="44" fillId="51" borderId="0" applyNumberFormat="0" applyBorder="0" applyAlignment="0" applyProtection="0"/>
    <xf numFmtId="0" fontId="44" fillId="52" borderId="0" applyNumberFormat="0" applyBorder="0" applyAlignment="0" applyProtection="0"/>
    <xf numFmtId="0" fontId="44" fillId="53" borderId="0" applyNumberFormat="0" applyBorder="0" applyAlignment="0" applyProtection="0"/>
    <xf numFmtId="0" fontId="44" fillId="54" borderId="0" applyNumberFormat="0" applyBorder="0" applyAlignment="0" applyProtection="0"/>
    <xf numFmtId="0" fontId="44" fillId="55" borderId="0" applyNumberFormat="0" applyBorder="0" applyAlignment="0" applyProtection="0"/>
    <xf numFmtId="0" fontId="44" fillId="56" borderId="0" applyNumberFormat="0" applyBorder="0" applyAlignment="0" applyProtection="0"/>
    <xf numFmtId="0" fontId="44" fillId="51" borderId="0" applyNumberFormat="0" applyBorder="0" applyAlignment="0" applyProtection="0"/>
    <xf numFmtId="0" fontId="44" fillId="52" borderId="0" applyNumberFormat="0" applyBorder="0" applyAlignment="0" applyProtection="0"/>
    <xf numFmtId="0" fontId="44" fillId="57" borderId="0" applyNumberFormat="0" applyBorder="0" applyAlignment="0" applyProtection="0"/>
    <xf numFmtId="0" fontId="45" fillId="41" borderId="0" applyNumberFormat="0" applyBorder="0" applyAlignment="0" applyProtection="0"/>
    <xf numFmtId="0" fontId="46" fillId="58" borderId="25" applyNumberFormat="0" applyAlignment="0" applyProtection="0"/>
    <xf numFmtId="0" fontId="47" fillId="59" borderId="26" applyNumberFormat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6" fillId="0" borderId="0" applyFill="0" applyBorder="0" applyAlignment="0" applyProtection="0"/>
    <xf numFmtId="172" fontId="6" fillId="0" borderId="0" applyFill="0" applyBorder="0" applyAlignment="0" applyProtection="0"/>
    <xf numFmtId="173" fontId="6" fillId="0" borderId="0" applyFill="0" applyBorder="0" applyAlignment="0" applyProtection="0"/>
    <xf numFmtId="0" fontId="49" fillId="0" borderId="0" applyNumberFormat="0" applyFill="0" applyBorder="0" applyAlignment="0" applyProtection="0"/>
    <xf numFmtId="2" fontId="6" fillId="0" borderId="0" applyFill="0" applyBorder="0" applyAlignment="0" applyProtection="0"/>
    <xf numFmtId="0" fontId="50" fillId="42" borderId="0" applyNumberFormat="0" applyBorder="0" applyAlignment="0" applyProtection="0"/>
    <xf numFmtId="0" fontId="51" fillId="0" borderId="27" applyNumberFormat="0" applyFill="0" applyAlignment="0" applyProtection="0"/>
    <xf numFmtId="0" fontId="52" fillId="0" borderId="28" applyNumberFormat="0" applyFill="0" applyAlignment="0" applyProtection="0"/>
    <xf numFmtId="0" fontId="53" fillId="0" borderId="29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0" fontId="55" fillId="0" borderId="0">
      <alignment wrapText="1"/>
    </xf>
    <xf numFmtId="0" fontId="56" fillId="0" borderId="0"/>
    <xf numFmtId="0" fontId="57" fillId="45" borderId="25" applyNumberFormat="0" applyAlignment="0" applyProtection="0"/>
    <xf numFmtId="0" fontId="58" fillId="0" borderId="30" applyNumberFormat="0" applyFill="0" applyAlignment="0" applyProtection="0"/>
    <xf numFmtId="0" fontId="59" fillId="0" borderId="31" applyNumberFormat="0" applyFill="0" applyProtection="0">
      <alignment horizontal="left" vertical="top" wrapText="1"/>
    </xf>
    <xf numFmtId="0" fontId="60" fillId="60" borderId="0" applyNumberFormat="0" applyBorder="0" applyAlignment="0" applyProtection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1" fillId="0" borderId="0"/>
    <xf numFmtId="0" fontId="48" fillId="0" borderId="0"/>
    <xf numFmtId="0" fontId="3" fillId="0" borderId="0"/>
    <xf numFmtId="43" fontId="5" fillId="0" borderId="0" applyFont="0" applyFill="0" applyBorder="0" applyAlignment="0" applyProtection="0"/>
    <xf numFmtId="0" fontId="6" fillId="0" borderId="0"/>
    <xf numFmtId="0" fontId="48" fillId="0" borderId="0"/>
    <xf numFmtId="0" fontId="48" fillId="0" borderId="0"/>
    <xf numFmtId="0" fontId="6" fillId="0" borderId="0"/>
    <xf numFmtId="0" fontId="6" fillId="61" borderId="32" applyNumberFormat="0" applyFont="0" applyAlignment="0" applyProtection="0"/>
    <xf numFmtId="174" fontId="62" fillId="0" borderId="0" applyFont="0" applyFill="0" applyBorder="0" applyAlignment="0" applyProtection="0"/>
    <xf numFmtId="175" fontId="62" fillId="0" borderId="0" applyFont="0" applyFill="0" applyBorder="0" applyAlignment="0" applyProtection="0"/>
    <xf numFmtId="43" fontId="6" fillId="0" borderId="0" applyFont="0" applyFill="0" applyBorder="0" applyProtection="0"/>
    <xf numFmtId="0" fontId="63" fillId="58" borderId="33" applyNumberFormat="0" applyAlignment="0" applyProtection="0"/>
    <xf numFmtId="0" fontId="3" fillId="0" borderId="0"/>
    <xf numFmtId="3" fontId="59" fillId="0" borderId="0" applyFill="0" applyBorder="0" applyProtection="0">
      <alignment horizontal="right"/>
    </xf>
    <xf numFmtId="49" fontId="59" fillId="0" borderId="0" applyFill="0" applyBorder="0" applyProtection="0">
      <alignment horizontal="right"/>
    </xf>
    <xf numFmtId="49" fontId="59" fillId="0" borderId="0" applyFill="0" applyBorder="0" applyProtection="0">
      <alignment horizontal="left" vertical="top"/>
    </xf>
    <xf numFmtId="49" fontId="64" fillId="0" borderId="0" applyFill="0" applyBorder="0" applyProtection="0">
      <alignment horizontal="right"/>
    </xf>
    <xf numFmtId="49" fontId="40" fillId="0" borderId="0" applyFill="0" applyBorder="0" applyProtection="0">
      <alignment horizontal="left"/>
    </xf>
    <xf numFmtId="0" fontId="64" fillId="0" borderId="0" applyNumberFormat="0" applyFill="0" applyBorder="0" applyProtection="0"/>
    <xf numFmtId="49" fontId="64" fillId="0" borderId="31" applyFill="0" applyProtection="0">
      <alignment horizontal="center"/>
    </xf>
    <xf numFmtId="49" fontId="64" fillId="0" borderId="31" applyFill="0" applyProtection="0">
      <alignment horizontal="center" vertical="justify" wrapText="1"/>
    </xf>
    <xf numFmtId="49" fontId="65" fillId="0" borderId="31" applyFill="0" applyProtection="0">
      <alignment horizontal="center" vertical="top" wrapText="1"/>
    </xf>
    <xf numFmtId="49" fontId="64" fillId="0" borderId="0" applyFill="0" applyBorder="0" applyProtection="0">
      <alignment horizontal="right" vertical="top"/>
    </xf>
    <xf numFmtId="49" fontId="59" fillId="0" borderId="0" applyFill="0" applyBorder="0" applyProtection="0">
      <alignment horizontal="right" vertical="top" wrapText="1"/>
    </xf>
    <xf numFmtId="0" fontId="48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49" fontId="64" fillId="0" borderId="34" applyFill="0" applyProtection="0">
      <alignment horizontal="center"/>
    </xf>
    <xf numFmtId="49" fontId="64" fillId="0" borderId="34" applyFill="0" applyProtection="0">
      <alignment horizontal="center" wrapText="1"/>
    </xf>
    <xf numFmtId="0" fontId="64" fillId="0" borderId="34" applyFill="0" applyProtection="0">
      <alignment horizontal="center"/>
    </xf>
    <xf numFmtId="0" fontId="65" fillId="0" borderId="34" applyFill="0" applyProtection="0">
      <alignment horizontal="center" vertical="top"/>
    </xf>
    <xf numFmtId="0" fontId="59" fillId="0" borderId="35" applyNumberFormat="0" applyFill="0" applyProtection="0">
      <alignment vertical="top"/>
    </xf>
    <xf numFmtId="49" fontId="64" fillId="0" borderId="35" applyFill="0" applyProtection="0">
      <alignment horizontal="center" vertical="justify" wrapText="1"/>
    </xf>
    <xf numFmtId="49" fontId="64" fillId="0" borderId="35" applyFill="0" applyProtection="0">
      <alignment horizontal="center"/>
    </xf>
    <xf numFmtId="0" fontId="64" fillId="0" borderId="35" applyFill="0" applyProtection="0">
      <alignment horizontal="center"/>
    </xf>
    <xf numFmtId="0" fontId="65" fillId="0" borderId="35" applyFill="0" applyProtection="0">
      <alignment horizontal="center" vertical="top"/>
    </xf>
    <xf numFmtId="0" fontId="64" fillId="0" borderId="0" applyNumberFormat="0" applyFill="0" applyBorder="0" applyProtection="0">
      <alignment horizontal="left"/>
    </xf>
    <xf numFmtId="0" fontId="59" fillId="62" borderId="31" applyNumberFormat="0" applyAlignment="0" applyProtection="0"/>
    <xf numFmtId="3" fontId="59" fillId="62" borderId="31">
      <alignment horizontal="right"/>
      <protection locked="0"/>
    </xf>
    <xf numFmtId="49" fontId="59" fillId="63" borderId="0" applyBorder="0">
      <alignment horizontal="right"/>
      <protection locked="0"/>
    </xf>
    <xf numFmtId="0" fontId="67" fillId="62" borderId="31" applyNumberFormat="0">
      <alignment horizontal="left" vertical="top" wrapText="1"/>
      <protection locked="0"/>
    </xf>
    <xf numFmtId="0" fontId="59" fillId="0" borderId="31" applyNumberFormat="0" applyFill="0" applyAlignment="0" applyProtection="0"/>
    <xf numFmtId="3" fontId="59" fillId="0" borderId="31" applyFill="0" applyProtection="0">
      <alignment horizontal="right"/>
    </xf>
    <xf numFmtId="0" fontId="67" fillId="0" borderId="31" applyNumberFormat="0" applyFill="0" applyProtection="0">
      <alignment horizontal="left" vertical="top" wrapText="1"/>
    </xf>
    <xf numFmtId="0" fontId="41" fillId="0" borderId="0"/>
    <xf numFmtId="0" fontId="68" fillId="0" borderId="0" applyNumberFormat="0" applyBorder="0" applyAlignment="0">
      <alignment horizontal="left" readingOrder="1"/>
    </xf>
    <xf numFmtId="0" fontId="69" fillId="0" borderId="0" applyNumberFormat="0" applyFill="0" applyBorder="0" applyAlignment="0" applyProtection="0"/>
    <xf numFmtId="0" fontId="70" fillId="0" borderId="36" applyNumberFormat="0" applyFill="0" applyAlignment="0" applyProtection="0"/>
    <xf numFmtId="0" fontId="71" fillId="0" borderId="0" applyNumberFormat="0" applyFill="0" applyBorder="0" applyAlignment="0" applyProtection="0"/>
    <xf numFmtId="42" fontId="56" fillId="0" borderId="0" applyFont="0" applyFill="0" applyBorder="0" applyAlignment="0" applyProtection="0"/>
    <xf numFmtId="44" fontId="56" fillId="0" borderId="0" applyFont="0" applyFill="0" applyBorder="0" applyAlignment="0" applyProtection="0"/>
    <xf numFmtId="0" fontId="6" fillId="0" borderId="0"/>
    <xf numFmtId="43" fontId="6" fillId="0" borderId="0" applyFont="0" applyFill="0" applyBorder="0" applyProtection="0"/>
    <xf numFmtId="41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0" fontId="6" fillId="0" borderId="0"/>
    <xf numFmtId="0" fontId="72" fillId="0" borderId="0"/>
    <xf numFmtId="176" fontId="73" fillId="0" borderId="0"/>
    <xf numFmtId="49" fontId="73" fillId="0" borderId="0"/>
    <xf numFmtId="177" fontId="73" fillId="0" borderId="0">
      <alignment horizontal="center"/>
    </xf>
    <xf numFmtId="178" fontId="73" fillId="0" borderId="0"/>
    <xf numFmtId="179" fontId="73" fillId="0" borderId="0"/>
    <xf numFmtId="180" fontId="73" fillId="0" borderId="0"/>
    <xf numFmtId="181" fontId="74" fillId="0" borderId="0"/>
    <xf numFmtId="182" fontId="74" fillId="0" borderId="0"/>
    <xf numFmtId="0" fontId="43" fillId="40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43" fillId="45" borderId="0" applyNumberFormat="0" applyBorder="0" applyAlignment="0" applyProtection="0"/>
    <xf numFmtId="183" fontId="75" fillId="0" borderId="0"/>
    <xf numFmtId="184" fontId="74" fillId="0" borderId="0"/>
    <xf numFmtId="185" fontId="73" fillId="0" borderId="0"/>
    <xf numFmtId="186" fontId="74" fillId="0" borderId="0"/>
    <xf numFmtId="0" fontId="43" fillId="46" borderId="0" applyNumberFormat="0" applyBorder="0" applyAlignment="0" applyProtection="0"/>
    <xf numFmtId="0" fontId="43" fillId="47" borderId="0" applyNumberFormat="0" applyBorder="0" applyAlignment="0" applyProtection="0"/>
    <xf numFmtId="0" fontId="43" fillId="48" borderId="0" applyNumberFormat="0" applyBorder="0" applyAlignment="0" applyProtection="0"/>
    <xf numFmtId="0" fontId="43" fillId="43" borderId="0" applyNumberFormat="0" applyBorder="0" applyAlignment="0" applyProtection="0"/>
    <xf numFmtId="0" fontId="43" fillId="46" borderId="0" applyNumberFormat="0" applyBorder="0" applyAlignment="0" applyProtection="0"/>
    <xf numFmtId="0" fontId="43" fillId="49" borderId="0" applyNumberFormat="0" applyBorder="0" applyAlignment="0" applyProtection="0"/>
    <xf numFmtId="187" fontId="75" fillId="0" borderId="0"/>
    <xf numFmtId="188" fontId="74" fillId="0" borderId="0"/>
    <xf numFmtId="0" fontId="44" fillId="50" borderId="0" applyNumberFormat="0" applyBorder="0" applyAlignment="0" applyProtection="0"/>
    <xf numFmtId="0" fontId="44" fillId="47" borderId="0" applyNumberFormat="0" applyBorder="0" applyAlignment="0" applyProtection="0"/>
    <xf numFmtId="0" fontId="44" fillId="48" borderId="0" applyNumberFormat="0" applyBorder="0" applyAlignment="0" applyProtection="0"/>
    <xf numFmtId="0" fontId="44" fillId="51" borderId="0" applyNumberFormat="0" applyBorder="0" applyAlignment="0" applyProtection="0"/>
    <xf numFmtId="0" fontId="44" fillId="52" borderId="0" applyNumberFormat="0" applyBorder="0" applyAlignment="0" applyProtection="0"/>
    <xf numFmtId="0" fontId="44" fillId="53" borderId="0" applyNumberFormat="0" applyBorder="0" applyAlignment="0" applyProtection="0"/>
    <xf numFmtId="189" fontId="73" fillId="0" borderId="0"/>
    <xf numFmtId="190" fontId="73" fillId="0" borderId="0">
      <alignment horizontal="center"/>
    </xf>
    <xf numFmtId="191" fontId="73" fillId="0" borderId="0">
      <alignment horizontal="center"/>
    </xf>
    <xf numFmtId="192" fontId="73" fillId="0" borderId="0"/>
    <xf numFmtId="193" fontId="73" fillId="0" borderId="0">
      <alignment horizontal="center"/>
    </xf>
    <xf numFmtId="0" fontId="73" fillId="0" borderId="24"/>
    <xf numFmtId="176" fontId="74" fillId="0" borderId="0"/>
    <xf numFmtId="49" fontId="74" fillId="0" borderId="0"/>
    <xf numFmtId="0" fontId="76" fillId="0" borderId="0"/>
    <xf numFmtId="0" fontId="6" fillId="0" borderId="0"/>
    <xf numFmtId="0" fontId="6" fillId="0" borderId="0"/>
    <xf numFmtId="0" fontId="6" fillId="0" borderId="0"/>
    <xf numFmtId="0" fontId="42" fillId="0" borderId="0">
      <alignment vertical="top"/>
    </xf>
    <xf numFmtId="0" fontId="42" fillId="0" borderId="0">
      <alignment vertical="top"/>
    </xf>
    <xf numFmtId="0" fontId="43" fillId="40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43" fillId="45" borderId="0" applyNumberFormat="0" applyBorder="0" applyAlignment="0" applyProtection="0"/>
    <xf numFmtId="0" fontId="43" fillId="40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43" fillId="45" borderId="0" applyNumberFormat="0" applyBorder="0" applyAlignment="0" applyProtection="0"/>
    <xf numFmtId="0" fontId="43" fillId="46" borderId="0" applyNumberFormat="0" applyBorder="0" applyAlignment="0" applyProtection="0"/>
    <xf numFmtId="0" fontId="43" fillId="47" borderId="0" applyNumberFormat="0" applyBorder="0" applyAlignment="0" applyProtection="0"/>
    <xf numFmtId="0" fontId="43" fillId="48" borderId="0" applyNumberFormat="0" applyBorder="0" applyAlignment="0" applyProtection="0"/>
    <xf numFmtId="0" fontId="43" fillId="43" borderId="0" applyNumberFormat="0" applyBorder="0" applyAlignment="0" applyProtection="0"/>
    <xf numFmtId="0" fontId="43" fillId="46" borderId="0" applyNumberFormat="0" applyBorder="0" applyAlignment="0" applyProtection="0"/>
    <xf numFmtId="0" fontId="43" fillId="49" borderId="0" applyNumberFormat="0" applyBorder="0" applyAlignment="0" applyProtection="0"/>
    <xf numFmtId="0" fontId="43" fillId="46" borderId="0" applyNumberFormat="0" applyBorder="0" applyAlignment="0" applyProtection="0"/>
    <xf numFmtId="0" fontId="43" fillId="47" borderId="0" applyNumberFormat="0" applyBorder="0" applyAlignment="0" applyProtection="0"/>
    <xf numFmtId="0" fontId="43" fillId="48" borderId="0" applyNumberFormat="0" applyBorder="0" applyAlignment="0" applyProtection="0"/>
    <xf numFmtId="0" fontId="43" fillId="43" borderId="0" applyNumberFormat="0" applyBorder="0" applyAlignment="0" applyProtection="0"/>
    <xf numFmtId="0" fontId="43" fillId="46" borderId="0" applyNumberFormat="0" applyBorder="0" applyAlignment="0" applyProtection="0"/>
    <xf numFmtId="0" fontId="43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47" borderId="0" applyNumberFormat="0" applyBorder="0" applyAlignment="0" applyProtection="0"/>
    <xf numFmtId="0" fontId="44" fillId="48" borderId="0" applyNumberFormat="0" applyBorder="0" applyAlignment="0" applyProtection="0"/>
    <xf numFmtId="0" fontId="44" fillId="51" borderId="0" applyNumberFormat="0" applyBorder="0" applyAlignment="0" applyProtection="0"/>
    <xf numFmtId="0" fontId="44" fillId="52" borderId="0" applyNumberFormat="0" applyBorder="0" applyAlignment="0" applyProtection="0"/>
    <xf numFmtId="0" fontId="44" fillId="53" borderId="0" applyNumberFormat="0" applyBorder="0" applyAlignment="0" applyProtection="0"/>
    <xf numFmtId="0" fontId="6" fillId="61" borderId="32" applyNumberFormat="0" applyFont="0" applyAlignment="0" applyProtection="0"/>
    <xf numFmtId="0" fontId="46" fillId="58" borderId="25" applyNumberFormat="0" applyAlignment="0" applyProtection="0"/>
    <xf numFmtId="0" fontId="50" fillId="42" borderId="0" applyNumberFormat="0" applyBorder="0" applyAlignment="0" applyProtection="0"/>
    <xf numFmtId="41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3" fillId="0" borderId="0" applyFont="0" applyFill="0" applyBorder="0" applyAlignment="0" applyProtection="0"/>
    <xf numFmtId="44" fontId="77" fillId="0" borderId="0" applyFont="0" applyFill="0" applyBorder="0" applyAlignment="0" applyProtection="0"/>
    <xf numFmtId="0" fontId="45" fillId="41" borderId="0" applyNumberFormat="0" applyBorder="0" applyAlignment="0" applyProtection="0"/>
    <xf numFmtId="0" fontId="78" fillId="0" borderId="0" applyFont="0" applyFill="0" applyBorder="0" applyAlignment="0" applyProtection="0"/>
    <xf numFmtId="0" fontId="44" fillId="54" borderId="0" applyNumberFormat="0" applyBorder="0" applyAlignment="0" applyProtection="0"/>
    <xf numFmtId="0" fontId="44" fillId="55" borderId="0" applyNumberFormat="0" applyBorder="0" applyAlignment="0" applyProtection="0"/>
    <xf numFmtId="0" fontId="44" fillId="56" borderId="0" applyNumberFormat="0" applyBorder="0" applyAlignment="0" applyProtection="0"/>
    <xf numFmtId="0" fontId="44" fillId="51" borderId="0" applyNumberFormat="0" applyBorder="0" applyAlignment="0" applyProtection="0"/>
    <xf numFmtId="0" fontId="44" fillId="52" borderId="0" applyNumberFormat="0" applyBorder="0" applyAlignment="0" applyProtection="0"/>
    <xf numFmtId="0" fontId="44" fillId="57" borderId="0" applyNumberFormat="0" applyBorder="0" applyAlignment="0" applyProtection="0"/>
    <xf numFmtId="3" fontId="78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57" fillId="45" borderId="25" applyNumberFormat="0" applyAlignment="0" applyProtection="0"/>
    <xf numFmtId="0" fontId="47" fillId="59" borderId="26" applyNumberFormat="0" applyAlignment="0" applyProtection="0"/>
    <xf numFmtId="0" fontId="58" fillId="0" borderId="30" applyNumberFormat="0" applyFill="0" applyAlignment="0" applyProtection="0"/>
    <xf numFmtId="194" fontId="78" fillId="0" borderId="0" applyFont="0" applyFill="0" applyBorder="0" applyAlignment="0" applyProtection="0"/>
    <xf numFmtId="0" fontId="3" fillId="0" borderId="0"/>
    <xf numFmtId="0" fontId="78" fillId="0" borderId="0"/>
    <xf numFmtId="0" fontId="6" fillId="0" borderId="0"/>
    <xf numFmtId="0" fontId="6" fillId="0" borderId="0"/>
    <xf numFmtId="0" fontId="6" fillId="0" borderId="0"/>
    <xf numFmtId="0" fontId="79" fillId="0" borderId="0"/>
    <xf numFmtId="0" fontId="43" fillId="0" borderId="0"/>
    <xf numFmtId="0" fontId="6" fillId="0" borderId="0"/>
    <xf numFmtId="0" fontId="48" fillId="0" borderId="0"/>
    <xf numFmtId="0" fontId="78" fillId="0" borderId="0">
      <alignment vertical="top"/>
    </xf>
    <xf numFmtId="0" fontId="78" fillId="0" borderId="0">
      <alignment vertical="top"/>
    </xf>
    <xf numFmtId="0" fontId="6" fillId="61" borderId="32" applyNumberFormat="0" applyFont="0" applyAlignment="0" applyProtection="0"/>
    <xf numFmtId="0" fontId="6" fillId="61" borderId="32" applyNumberFormat="0" applyFont="0" applyAlignment="0" applyProtection="0"/>
    <xf numFmtId="40" fontId="42" fillId="64" borderId="0">
      <alignment horizontal="right"/>
    </xf>
    <xf numFmtId="0" fontId="80" fillId="64" borderId="37"/>
    <xf numFmtId="0" fontId="5" fillId="0" borderId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2" fontId="78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51" fillId="0" borderId="27" applyNumberFormat="0" applyFill="0" applyAlignment="0" applyProtection="0"/>
    <xf numFmtId="0" fontId="52" fillId="0" borderId="28" applyNumberFormat="0" applyFill="0" applyAlignment="0" applyProtection="0"/>
    <xf numFmtId="0" fontId="53" fillId="0" borderId="29" applyNumberFormat="0" applyFill="0" applyAlignment="0" applyProtection="0"/>
    <xf numFmtId="0" fontId="53" fillId="0" borderId="0" applyNumberFormat="0" applyFill="0" applyBorder="0" applyAlignment="0" applyProtection="0"/>
    <xf numFmtId="0" fontId="6" fillId="0" borderId="0"/>
    <xf numFmtId="0" fontId="70" fillId="0" borderId="36" applyNumberFormat="0" applyFill="0" applyAlignment="0" applyProtection="0"/>
    <xf numFmtId="0" fontId="63" fillId="58" borderId="33" applyNumberFormat="0" applyAlignment="0" applyProtection="0"/>
    <xf numFmtId="0" fontId="7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3" fillId="0" borderId="0"/>
    <xf numFmtId="0" fontId="83" fillId="0" borderId="0"/>
    <xf numFmtId="0" fontId="83" fillId="0" borderId="0"/>
    <xf numFmtId="0" fontId="86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4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 applyNumberFormat="0" applyBorder="0" applyAlignment="0"/>
    <xf numFmtId="0" fontId="4" fillId="0" borderId="0" applyNumberFormat="0" applyBorder="0" applyAlignment="0"/>
    <xf numFmtId="0" fontId="88" fillId="0" borderId="0"/>
    <xf numFmtId="0" fontId="7" fillId="0" borderId="0"/>
    <xf numFmtId="0" fontId="4" fillId="0" borderId="0" applyNumberFormat="0" applyBorder="0" applyAlignment="0"/>
    <xf numFmtId="0" fontId="88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89" fillId="0" borderId="0" applyNumberFormat="0" applyFill="0" applyBorder="0" applyAlignment="0" applyProtection="0"/>
    <xf numFmtId="0" fontId="4" fillId="0" borderId="0" applyBorder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7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92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167" fontId="1" fillId="0" borderId="0" xfId="0" applyNumberFormat="1" applyFont="1" applyAlignment="1">
      <alignment horizontal="right" vertical="center"/>
    </xf>
    <xf numFmtId="0" fontId="15" fillId="2" borderId="0" xfId="0" applyFont="1" applyFill="1" applyAlignment="1">
      <alignment horizontal="center" vertical="top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top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wrapText="1" indent="1"/>
    </xf>
    <xf numFmtId="0" fontId="14" fillId="4" borderId="1" xfId="0" applyFont="1" applyFill="1" applyBorder="1" applyAlignment="1">
      <alignment horizontal="left" wrapText="1" indent="1"/>
    </xf>
    <xf numFmtId="0" fontId="15" fillId="2" borderId="4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wrapText="1"/>
    </xf>
    <xf numFmtId="0" fontId="16" fillId="3" borderId="1" xfId="0" applyFont="1" applyFill="1" applyBorder="1" applyAlignment="1">
      <alignment horizontal="center" vertical="top" wrapText="1"/>
    </xf>
    <xf numFmtId="0" fontId="17" fillId="3" borderId="1" xfId="0" applyFont="1" applyFill="1" applyBorder="1" applyAlignment="1">
      <alignment horizontal="center" wrapText="1"/>
    </xf>
    <xf numFmtId="0" fontId="14" fillId="4" borderId="1" xfId="0" applyFont="1" applyFill="1" applyBorder="1" applyAlignment="1">
      <alignment vertical="center" wrapText="1"/>
    </xf>
    <xf numFmtId="0" fontId="19" fillId="4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wrapText="1"/>
    </xf>
    <xf numFmtId="0" fontId="14" fillId="4" borderId="1" xfId="0" applyFont="1" applyFill="1" applyBorder="1" applyAlignment="1">
      <alignment horizontal="left" wrapText="1"/>
    </xf>
    <xf numFmtId="0" fontId="14" fillId="4" borderId="1" xfId="0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15" fontId="17" fillId="3" borderId="1" xfId="0" applyNumberFormat="1" applyFont="1" applyFill="1" applyBorder="1" applyAlignment="1">
      <alignment horizontal="left" wrapText="1" indent="1"/>
    </xf>
    <xf numFmtId="0" fontId="18" fillId="4" borderId="1" xfId="0" applyFont="1" applyFill="1" applyBorder="1" applyAlignment="1">
      <alignment horizontal="left" wrapText="1"/>
    </xf>
    <xf numFmtId="3" fontId="14" fillId="4" borderId="1" xfId="0" applyNumberFormat="1" applyFont="1" applyFill="1" applyBorder="1" applyAlignment="1">
      <alignment horizontal="left" vertical="center" wrapText="1"/>
    </xf>
    <xf numFmtId="14" fontId="14" fillId="4" borderId="1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167" fontId="1" fillId="0" borderId="0" xfId="0" applyNumberFormat="1" applyFont="1" applyAlignment="1">
      <alignment horizontal="right" vertical="center"/>
    </xf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0" fillId="8" borderId="10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0" fillId="0" borderId="0" xfId="0"/>
    <xf numFmtId="168" fontId="90" fillId="0" borderId="45" xfId="480" applyNumberFormat="1" applyFont="1" applyFill="1" applyBorder="1" applyAlignment="1">
      <alignment horizontal="right" vertical="center"/>
    </xf>
    <xf numFmtId="0" fontId="37" fillId="4" borderId="7" xfId="473" applyFont="1" applyFill="1" applyBorder="1" applyAlignment="1">
      <alignment vertical="center"/>
    </xf>
    <xf numFmtId="0" fontId="37" fillId="6" borderId="21" xfId="473" applyFont="1" applyFill="1" applyBorder="1" applyAlignment="1">
      <alignment vertical="center"/>
    </xf>
    <xf numFmtId="0" fontId="37" fillId="0" borderId="22" xfId="473" applyFont="1" applyBorder="1" applyAlignment="1">
      <alignment vertical="center"/>
    </xf>
    <xf numFmtId="0" fontId="90" fillId="7" borderId="42" xfId="473" applyFont="1" applyFill="1" applyBorder="1" applyAlignment="1">
      <alignment horizontal="right" vertical="center"/>
    </xf>
    <xf numFmtId="0" fontId="90" fillId="7" borderId="24" xfId="473" applyFont="1" applyFill="1" applyBorder="1" applyAlignment="1">
      <alignment horizontal="right" vertical="center"/>
    </xf>
    <xf numFmtId="168" fontId="90" fillId="0" borderId="44" xfId="480" applyNumberFormat="1" applyFont="1" applyFill="1" applyBorder="1" applyAlignment="1">
      <alignment horizontal="right" vertical="center"/>
    </xf>
    <xf numFmtId="168" fontId="90" fillId="4" borderId="9" xfId="480" applyNumberFormat="1" applyFont="1" applyFill="1" applyBorder="1" applyAlignment="1">
      <alignment horizontal="right" vertical="center"/>
    </xf>
    <xf numFmtId="168" fontId="90" fillId="6" borderId="45" xfId="480" applyNumberFormat="1" applyFont="1" applyFill="1" applyBorder="1" applyAlignment="1">
      <alignment horizontal="right" vertical="center"/>
    </xf>
    <xf numFmtId="168" fontId="90" fillId="4" borderId="45" xfId="480" applyNumberFormat="1" applyFont="1" applyFill="1" applyBorder="1" applyAlignment="1">
      <alignment horizontal="right" vertical="center"/>
    </xf>
    <xf numFmtId="168" fontId="90" fillId="0" borderId="9" xfId="480" applyNumberFormat="1" applyFont="1" applyFill="1" applyBorder="1" applyAlignment="1">
      <alignment horizontal="right" vertical="center"/>
    </xf>
    <xf numFmtId="168" fontId="90" fillId="6" borderId="44" xfId="480" applyNumberFormat="1" applyFont="1" applyFill="1" applyBorder="1" applyAlignment="1">
      <alignment horizontal="right" vertical="center"/>
    </xf>
    <xf numFmtId="164" fontId="21" fillId="0" borderId="8" xfId="0" applyNumberFormat="1" applyFont="1" applyFill="1" applyBorder="1" applyAlignment="1">
      <alignment horizontal="left" vertical="center"/>
    </xf>
    <xf numFmtId="0" fontId="2" fillId="5" borderId="39" xfId="0" applyFont="1" applyFill="1" applyBorder="1" applyAlignment="1">
      <alignment vertical="center" wrapText="1"/>
    </xf>
    <xf numFmtId="167" fontId="11" fillId="0" borderId="11" xfId="0" applyNumberFormat="1" applyFont="1" applyFill="1" applyBorder="1" applyAlignment="1">
      <alignment horizontal="right" vertical="center" wrapText="1"/>
    </xf>
    <xf numFmtId="0" fontId="11" fillId="7" borderId="40" xfId="0" applyFont="1" applyFill="1" applyBorder="1" applyAlignment="1">
      <alignment horizontal="right" vertical="center"/>
    </xf>
    <xf numFmtId="0" fontId="12" fillId="7" borderId="41" xfId="0" applyFont="1" applyFill="1" applyBorder="1" applyAlignment="1">
      <alignment vertical="center" wrapText="1"/>
    </xf>
    <xf numFmtId="3" fontId="12" fillId="7" borderId="1" xfId="1" applyNumberFormat="1" applyFont="1" applyFill="1" applyBorder="1" applyAlignment="1">
      <alignment horizontal="right" vertical="center"/>
    </xf>
    <xf numFmtId="0" fontId="11" fillId="7" borderId="11" xfId="0" applyFont="1" applyFill="1" applyBorder="1" applyAlignment="1">
      <alignment horizontal="right" vertical="center"/>
    </xf>
    <xf numFmtId="0" fontId="12" fillId="7" borderId="38" xfId="0" applyFont="1" applyFill="1" applyBorder="1" applyAlignment="1">
      <alignment vertical="center" wrapText="1"/>
    </xf>
    <xf numFmtId="0" fontId="12" fillId="0" borderId="38" xfId="0" applyFont="1" applyFill="1" applyBorder="1" applyAlignment="1">
      <alignment vertical="center" wrapText="1"/>
    </xf>
    <xf numFmtId="0" fontId="12" fillId="0" borderId="38" xfId="0" applyFont="1" applyFill="1" applyBorder="1" applyAlignment="1">
      <alignment horizontal="right" vertical="center" wrapText="1"/>
    </xf>
    <xf numFmtId="3" fontId="12" fillId="0" borderId="1" xfId="0" applyNumberFormat="1" applyFont="1" applyFill="1" applyBorder="1" applyAlignment="1">
      <alignment horizontal="right" vertical="center"/>
    </xf>
    <xf numFmtId="0" fontId="11" fillId="0" borderId="11" xfId="0" applyFont="1" applyFill="1" applyBorder="1" applyAlignment="1">
      <alignment horizontal="right" vertical="center" wrapText="1"/>
    </xf>
    <xf numFmtId="165" fontId="12" fillId="0" borderId="38" xfId="0" applyNumberFormat="1" applyFont="1" applyFill="1" applyBorder="1" applyAlignment="1">
      <alignment vertical="center"/>
    </xf>
    <xf numFmtId="0" fontId="11" fillId="7" borderId="11" xfId="0" applyFont="1" applyFill="1" applyBorder="1" applyAlignment="1">
      <alignment horizontal="right" vertical="center" wrapText="1"/>
    </xf>
    <xf numFmtId="165" fontId="12" fillId="7" borderId="38" xfId="0" applyNumberFormat="1" applyFont="1" applyFill="1" applyBorder="1" applyAlignment="1">
      <alignment vertical="center"/>
    </xf>
    <xf numFmtId="0" fontId="11" fillId="0" borderId="11" xfId="0" applyFont="1" applyFill="1" applyBorder="1" applyAlignment="1">
      <alignment horizontal="right" vertical="center"/>
    </xf>
    <xf numFmtId="0" fontId="11" fillId="0" borderId="43" xfId="0" applyFont="1" applyFill="1" applyBorder="1" applyAlignment="1">
      <alignment horizontal="right" vertical="center"/>
    </xf>
    <xf numFmtId="3" fontId="1" fillId="7" borderId="1" xfId="0" applyNumberFormat="1" applyFont="1" applyFill="1" applyBorder="1" applyAlignment="1">
      <alignment horizontal="right" vertical="center"/>
    </xf>
    <xf numFmtId="3" fontId="12" fillId="0" borderId="11" xfId="0" applyNumberFormat="1" applyFont="1" applyFill="1" applyBorder="1" applyAlignment="1">
      <alignment horizontal="right" vertical="center"/>
    </xf>
    <xf numFmtId="3" fontId="12" fillId="0" borderId="38" xfId="0" applyNumberFormat="1" applyFont="1" applyFill="1" applyBorder="1" applyAlignment="1">
      <alignment horizontal="right" vertical="center"/>
    </xf>
    <xf numFmtId="3" fontId="12" fillId="0" borderId="11" xfId="1" applyNumberFormat="1" applyFont="1" applyFill="1" applyBorder="1" applyAlignment="1">
      <alignment horizontal="right" vertical="center"/>
    </xf>
    <xf numFmtId="3" fontId="12" fillId="0" borderId="38" xfId="1" applyNumberFormat="1" applyFont="1" applyFill="1" applyBorder="1" applyAlignment="1">
      <alignment horizontal="right" vertical="center"/>
    </xf>
    <xf numFmtId="166" fontId="12" fillId="0" borderId="11" xfId="0" applyNumberFormat="1" applyFont="1" applyFill="1" applyBorder="1" applyAlignment="1">
      <alignment horizontal="right" vertical="center"/>
    </xf>
    <xf numFmtId="166" fontId="12" fillId="0" borderId="38" xfId="0" applyNumberFormat="1" applyFont="1" applyFill="1" applyBorder="1" applyAlignment="1">
      <alignment horizontal="right" vertical="center"/>
    </xf>
    <xf numFmtId="166" fontId="12" fillId="0" borderId="11" xfId="1" applyNumberFormat="1" applyFont="1" applyFill="1" applyBorder="1" applyAlignment="1">
      <alignment horizontal="right" vertical="center"/>
    </xf>
    <xf numFmtId="0" fontId="12" fillId="0" borderId="11" xfId="0" applyFont="1" applyFill="1" applyBorder="1" applyAlignment="1">
      <alignment horizontal="right" vertical="center"/>
    </xf>
    <xf numFmtId="0" fontId="12" fillId="0" borderId="38" xfId="0" applyFont="1" applyFill="1" applyBorder="1" applyAlignment="1">
      <alignment horizontal="right" vertical="center"/>
    </xf>
    <xf numFmtId="164" fontId="12" fillId="0" borderId="11" xfId="1" applyFont="1" applyFill="1" applyBorder="1" applyAlignment="1">
      <alignment horizontal="right" vertical="center"/>
    </xf>
    <xf numFmtId="0" fontId="12" fillId="0" borderId="11" xfId="0" applyFont="1" applyFill="1" applyBorder="1" applyAlignment="1">
      <alignment horizontal="right" vertical="center" wrapText="1"/>
    </xf>
    <xf numFmtId="165" fontId="12" fillId="0" borderId="11" xfId="1" applyNumberFormat="1" applyFont="1" applyFill="1" applyBorder="1" applyAlignment="1">
      <alignment horizontal="right" vertical="center"/>
    </xf>
    <xf numFmtId="0" fontId="20" fillId="65" borderId="44" xfId="0" applyFont="1" applyFill="1" applyBorder="1" applyAlignment="1">
      <alignment horizontal="center" vertical="center"/>
    </xf>
    <xf numFmtId="0" fontId="20" fillId="65" borderId="11" xfId="0" applyFont="1" applyFill="1" applyBorder="1" applyAlignment="1">
      <alignment horizontal="center" vertical="center"/>
    </xf>
    <xf numFmtId="0" fontId="20" fillId="65" borderId="38" xfId="0" applyFont="1" applyFill="1" applyBorder="1" applyAlignment="1">
      <alignment horizontal="center" vertical="center"/>
    </xf>
    <xf numFmtId="0" fontId="2" fillId="5" borderId="46" xfId="0" applyFont="1" applyFill="1" applyBorder="1" applyAlignment="1">
      <alignment vertical="center" wrapText="1"/>
    </xf>
    <xf numFmtId="0" fontId="20" fillId="65" borderId="51" xfId="0" applyFont="1" applyFill="1" applyBorder="1" applyAlignment="1">
      <alignment horizontal="center" vertical="center"/>
    </xf>
    <xf numFmtId="0" fontId="2" fillId="5" borderId="52" xfId="0" applyFont="1" applyFill="1" applyBorder="1" applyAlignment="1">
      <alignment vertical="center" wrapText="1"/>
    </xf>
    <xf numFmtId="4" fontId="12" fillId="0" borderId="49" xfId="0" applyNumberFormat="1" applyFont="1" applyFill="1" applyBorder="1" applyAlignment="1">
      <alignment horizontal="right" vertical="center"/>
    </xf>
    <xf numFmtId="4" fontId="12" fillId="0" borderId="49" xfId="0" quotePrefix="1" applyNumberFormat="1" applyFont="1" applyFill="1" applyBorder="1" applyAlignment="1">
      <alignment horizontal="right" vertical="center"/>
    </xf>
    <xf numFmtId="0" fontId="2" fillId="5" borderId="54" xfId="0" applyFont="1" applyFill="1" applyBorder="1" applyAlignment="1">
      <alignment horizontal="right" vertical="center" wrapText="1"/>
    </xf>
    <xf numFmtId="0" fontId="2" fillId="5" borderId="55" xfId="0" applyFont="1" applyFill="1" applyBorder="1" applyAlignment="1">
      <alignment vertical="center" wrapText="1"/>
    </xf>
    <xf numFmtId="0" fontId="11" fillId="7" borderId="43" xfId="0" applyFont="1" applyFill="1" applyBorder="1" applyAlignment="1">
      <alignment horizontal="right" vertical="center"/>
    </xf>
    <xf numFmtId="0" fontId="12" fillId="0" borderId="47" xfId="0" applyFont="1" applyFill="1" applyBorder="1" applyAlignment="1">
      <alignment vertical="center" wrapText="1"/>
    </xf>
    <xf numFmtId="165" fontId="11" fillId="0" borderId="41" xfId="0" applyNumberFormat="1" applyFont="1" applyFill="1" applyBorder="1" applyAlignment="1">
      <alignment vertical="center"/>
    </xf>
    <xf numFmtId="4" fontId="2" fillId="0" borderId="41" xfId="0" applyNumberFormat="1" applyFont="1" applyFill="1" applyBorder="1" applyAlignment="1">
      <alignment horizontal="right" vertical="center" wrapText="1"/>
    </xf>
    <xf numFmtId="0" fontId="11" fillId="5" borderId="55" xfId="0" applyFont="1" applyFill="1" applyBorder="1" applyAlignment="1">
      <alignment vertical="center" wrapText="1"/>
    </xf>
    <xf numFmtId="0" fontId="2" fillId="0" borderId="22" xfId="0" applyFont="1" applyFill="1" applyBorder="1" applyAlignment="1">
      <alignment horizontal="right" vertical="center" wrapText="1"/>
    </xf>
    <xf numFmtId="0" fontId="2" fillId="0" borderId="44" xfId="0" applyFont="1" applyFill="1" applyBorder="1" applyAlignment="1">
      <alignment horizontal="right" vertical="center" wrapText="1"/>
    </xf>
    <xf numFmtId="0" fontId="2" fillId="0" borderId="11" xfId="0" applyFont="1" applyFill="1" applyBorder="1" applyAlignment="1">
      <alignment horizontal="right" vertical="center" wrapText="1"/>
    </xf>
    <xf numFmtId="0" fontId="2" fillId="0" borderId="38" xfId="0" applyFont="1" applyFill="1" applyBorder="1" applyAlignment="1">
      <alignment horizontal="right" vertical="center" wrapText="1"/>
    </xf>
    <xf numFmtId="3" fontId="1" fillId="0" borderId="11" xfId="0" applyNumberFormat="1" applyFont="1" applyFill="1" applyBorder="1" applyAlignment="1">
      <alignment horizontal="right" vertical="center"/>
    </xf>
    <xf numFmtId="3" fontId="1" fillId="7" borderId="11" xfId="0" applyNumberFormat="1" applyFont="1" applyFill="1" applyBorder="1" applyAlignment="1">
      <alignment horizontal="right" vertical="center"/>
    </xf>
    <xf numFmtId="4" fontId="2" fillId="0" borderId="49" xfId="0" applyNumberFormat="1" applyFont="1" applyFill="1" applyBorder="1" applyAlignment="1">
      <alignment horizontal="right" vertical="center" wrapText="1"/>
    </xf>
    <xf numFmtId="0" fontId="11" fillId="5" borderId="54" xfId="0" applyFont="1" applyFill="1" applyBorder="1" applyAlignment="1">
      <alignment horizontal="right" vertical="center" wrapText="1"/>
    </xf>
    <xf numFmtId="4" fontId="1" fillId="0" borderId="0" xfId="0" applyNumberFormat="1" applyFont="1" applyAlignment="1">
      <alignment horizontal="right" vertical="center"/>
    </xf>
    <xf numFmtId="4" fontId="2" fillId="5" borderId="46" xfId="0" applyNumberFormat="1" applyFont="1" applyFill="1" applyBorder="1" applyAlignment="1">
      <alignment vertical="center" wrapText="1"/>
    </xf>
    <xf numFmtId="4" fontId="2" fillId="5" borderId="21" xfId="0" applyNumberFormat="1" applyFont="1" applyFill="1" applyBorder="1" applyAlignment="1">
      <alignment vertical="center" wrapText="1"/>
    </xf>
    <xf numFmtId="4" fontId="2" fillId="5" borderId="39" xfId="0" applyNumberFormat="1" applyFont="1" applyFill="1" applyBorder="1" applyAlignment="1">
      <alignment vertical="center" wrapText="1"/>
    </xf>
    <xf numFmtId="4" fontId="12" fillId="7" borderId="11" xfId="0" applyNumberFormat="1" applyFont="1" applyFill="1" applyBorder="1" applyAlignment="1">
      <alignment horizontal="right" vertical="center" wrapText="1"/>
    </xf>
    <xf numFmtId="4" fontId="12" fillId="7" borderId="1" xfId="0" applyNumberFormat="1" applyFont="1" applyFill="1" applyBorder="1" applyAlignment="1">
      <alignment horizontal="right" vertical="center" wrapText="1"/>
    </xf>
    <xf numFmtId="4" fontId="12" fillId="0" borderId="38" xfId="0" applyNumberFormat="1" applyFont="1" applyFill="1" applyBorder="1" applyAlignment="1">
      <alignment horizontal="right" vertical="center" wrapText="1"/>
    </xf>
    <xf numFmtId="4" fontId="11" fillId="5" borderId="54" xfId="0" applyNumberFormat="1" applyFont="1" applyFill="1" applyBorder="1" applyAlignment="1">
      <alignment horizontal="right" vertical="center" wrapText="1"/>
    </xf>
    <xf numFmtId="4" fontId="11" fillId="5" borderId="50" xfId="0" applyNumberFormat="1" applyFont="1" applyFill="1" applyBorder="1" applyAlignment="1">
      <alignment horizontal="right" vertical="center" wrapText="1"/>
    </xf>
    <xf numFmtId="4" fontId="11" fillId="5" borderId="55" xfId="0" applyNumberFormat="1" applyFont="1" applyFill="1" applyBorder="1" applyAlignment="1">
      <alignment horizontal="right" vertical="center" wrapText="1"/>
    </xf>
    <xf numFmtId="4" fontId="21" fillId="0" borderId="0" xfId="0" applyNumberFormat="1" applyFont="1" applyFill="1" applyBorder="1" applyAlignment="1">
      <alignment horizontal="left" vertical="center"/>
    </xf>
    <xf numFmtId="4" fontId="1" fillId="0" borderId="0" xfId="0" applyNumberFormat="1" applyFont="1" applyFill="1" applyAlignment="1">
      <alignment horizontal="left" vertical="center"/>
    </xf>
    <xf numFmtId="4" fontId="13" fillId="0" borderId="0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Alignment="1">
      <alignment horizontal="right" vertical="center"/>
    </xf>
    <xf numFmtId="3" fontId="12" fillId="0" borderId="38" xfId="0" applyNumberFormat="1" applyFont="1" applyFill="1" applyBorder="1" applyAlignment="1">
      <alignment horizontal="right" vertical="center" wrapText="1"/>
    </xf>
    <xf numFmtId="0" fontId="12" fillId="0" borderId="11" xfId="0" applyFont="1" applyFill="1" applyBorder="1" applyAlignment="1">
      <alignment vertical="center" wrapText="1"/>
    </xf>
    <xf numFmtId="164" fontId="12" fillId="0" borderId="38" xfId="0" applyNumberFormat="1" applyFont="1" applyFill="1" applyBorder="1" applyAlignment="1">
      <alignment vertical="center"/>
    </xf>
    <xf numFmtId="4" fontId="12" fillId="0" borderId="49" xfId="0" applyNumberFormat="1" applyFont="1" applyFill="1" applyBorder="1" applyAlignment="1">
      <alignment vertical="center"/>
    </xf>
    <xf numFmtId="0" fontId="11" fillId="0" borderId="40" xfId="0" applyFont="1" applyFill="1" applyBorder="1" applyAlignment="1">
      <alignment horizontal="right" vertical="center" wrapText="1"/>
    </xf>
    <xf numFmtId="4" fontId="2" fillId="0" borderId="40" xfId="0" applyNumberFormat="1" applyFont="1" applyFill="1" applyBorder="1" applyAlignment="1">
      <alignment horizontal="right" vertical="center" wrapText="1"/>
    </xf>
    <xf numFmtId="4" fontId="2" fillId="7" borderId="8" xfId="0" applyNumberFormat="1" applyFont="1" applyFill="1" applyBorder="1" applyAlignment="1">
      <alignment horizontal="right" vertical="center" wrapText="1"/>
    </xf>
    <xf numFmtId="0" fontId="2" fillId="0" borderId="41" xfId="0" applyFont="1" applyFill="1" applyBorder="1" applyAlignment="1">
      <alignment horizontal="right" vertical="center" wrapText="1"/>
    </xf>
    <xf numFmtId="0" fontId="2" fillId="0" borderId="40" xfId="0" applyFont="1" applyFill="1" applyBorder="1" applyAlignment="1">
      <alignment horizontal="right" vertical="center" wrapText="1"/>
    </xf>
    <xf numFmtId="4" fontId="2" fillId="0" borderId="52" xfId="0" applyNumberFormat="1" applyFont="1" applyFill="1" applyBorder="1" applyAlignment="1">
      <alignment horizontal="right" vertical="center" wrapText="1"/>
    </xf>
    <xf numFmtId="0" fontId="20" fillId="65" borderId="11" xfId="0" applyNumberFormat="1" applyFont="1" applyFill="1" applyBorder="1" applyAlignment="1">
      <alignment horizontal="center" vertical="center"/>
    </xf>
    <xf numFmtId="0" fontId="20" fillId="65" borderId="1" xfId="0" applyNumberFormat="1" applyFont="1" applyFill="1" applyBorder="1" applyAlignment="1">
      <alignment horizontal="center" vertical="center"/>
    </xf>
    <xf numFmtId="0" fontId="20" fillId="65" borderId="38" xfId="0" applyNumberFormat="1" applyFont="1" applyFill="1" applyBorder="1" applyAlignment="1">
      <alignment horizontal="center" vertical="center"/>
    </xf>
    <xf numFmtId="0" fontId="91" fillId="0" borderId="11" xfId="0" applyFont="1" applyFill="1" applyBorder="1" applyAlignment="1">
      <alignment horizontal="right" vertical="center" wrapText="1"/>
    </xf>
    <xf numFmtId="0" fontId="91" fillId="0" borderId="38" xfId="0" applyFont="1" applyFill="1" applyBorder="1" applyAlignment="1">
      <alignment horizontal="right" vertical="center" wrapText="1"/>
    </xf>
    <xf numFmtId="4" fontId="91" fillId="0" borderId="49" xfId="0" applyNumberFormat="1" applyFont="1" applyFill="1" applyBorder="1" applyAlignment="1">
      <alignment horizontal="right" vertical="center"/>
    </xf>
    <xf numFmtId="0" fontId="12" fillId="7" borderId="11" xfId="0" applyFont="1" applyFill="1" applyBorder="1" applyAlignment="1">
      <alignment horizontal="right" vertical="center"/>
    </xf>
    <xf numFmtId="164" fontId="12" fillId="7" borderId="38" xfId="0" applyNumberFormat="1" applyFont="1" applyFill="1" applyBorder="1" applyAlignment="1">
      <alignment vertical="center"/>
    </xf>
    <xf numFmtId="4" fontId="12" fillId="7" borderId="11" xfId="0" applyNumberFormat="1" applyFont="1" applyFill="1" applyBorder="1" applyAlignment="1">
      <alignment vertical="center"/>
    </xf>
    <xf numFmtId="4" fontId="12" fillId="7" borderId="1" xfId="0" applyNumberFormat="1" applyFont="1" applyFill="1" applyBorder="1" applyAlignment="1">
      <alignment vertical="center"/>
    </xf>
    <xf numFmtId="164" fontId="12" fillId="7" borderId="38" xfId="0" applyNumberFormat="1" applyFont="1" applyFill="1" applyBorder="1" applyAlignment="1">
      <alignment vertical="center" wrapText="1"/>
    </xf>
    <xf numFmtId="0" fontId="12" fillId="7" borderId="43" xfId="0" applyFont="1" applyFill="1" applyBorder="1" applyAlignment="1">
      <alignment horizontal="right" vertical="center"/>
    </xf>
    <xf numFmtId="164" fontId="12" fillId="7" borderId="47" xfId="0" applyNumberFormat="1" applyFont="1" applyFill="1" applyBorder="1" applyAlignment="1">
      <alignment vertical="center"/>
    </xf>
    <xf numFmtId="4" fontId="12" fillId="7" borderId="43" xfId="0" applyNumberFormat="1" applyFont="1" applyFill="1" applyBorder="1" applyAlignment="1">
      <alignment vertical="center"/>
    </xf>
    <xf numFmtId="4" fontId="12" fillId="7" borderId="48" xfId="0" applyNumberFormat="1" applyFont="1" applyFill="1" applyBorder="1" applyAlignment="1">
      <alignment vertical="center"/>
    </xf>
    <xf numFmtId="0" fontId="91" fillId="0" borderId="43" xfId="0" applyFont="1" applyFill="1" applyBorder="1" applyAlignment="1">
      <alignment horizontal="right" vertical="center" wrapText="1"/>
    </xf>
    <xf numFmtId="0" fontId="91" fillId="0" borderId="47" xfId="0" applyFont="1" applyFill="1" applyBorder="1" applyAlignment="1">
      <alignment horizontal="right" vertical="center" wrapText="1"/>
    </xf>
    <xf numFmtId="4" fontId="91" fillId="0" borderId="53" xfId="0" applyNumberFormat="1" applyFont="1" applyFill="1" applyBorder="1" applyAlignment="1">
      <alignment horizontal="right" vertical="center"/>
    </xf>
    <xf numFmtId="3" fontId="12" fillId="7" borderId="11" xfId="0" applyNumberFormat="1" applyFont="1" applyFill="1" applyBorder="1" applyAlignment="1">
      <alignment horizontal="right" vertical="center" wrapText="1"/>
    </xf>
    <xf numFmtId="3" fontId="12" fillId="7" borderId="1" xfId="0" applyNumberFormat="1" applyFont="1" applyFill="1" applyBorder="1" applyAlignment="1">
      <alignment horizontal="right" vertical="center" wrapText="1"/>
    </xf>
    <xf numFmtId="3" fontId="12" fillId="7" borderId="11" xfId="0" applyNumberFormat="1" applyFont="1" applyFill="1" applyBorder="1" applyAlignment="1">
      <alignment vertical="center" wrapText="1"/>
    </xf>
    <xf numFmtId="3" fontId="12" fillId="7" borderId="1" xfId="0" applyNumberFormat="1" applyFont="1" applyFill="1" applyBorder="1" applyAlignment="1">
      <alignment vertical="center" wrapText="1"/>
    </xf>
    <xf numFmtId="0" fontId="1" fillId="0" borderId="0" xfId="0" applyFont="1"/>
    <xf numFmtId="0" fontId="11" fillId="7" borderId="38" xfId="0" applyFont="1" applyFill="1" applyBorder="1" applyAlignment="1">
      <alignment vertical="center" wrapText="1"/>
    </xf>
    <xf numFmtId="4" fontId="11" fillId="7" borderId="11" xfId="0" applyNumberFormat="1" applyFont="1" applyFill="1" applyBorder="1" applyAlignment="1">
      <alignment vertical="center" wrapText="1"/>
    </xf>
    <xf numFmtId="4" fontId="11" fillId="7" borderId="1" xfId="0" applyNumberFormat="1" applyFont="1" applyFill="1" applyBorder="1" applyAlignment="1">
      <alignment vertical="center" wrapText="1"/>
    </xf>
    <xf numFmtId="0" fontId="92" fillId="0" borderId="11" xfId="0" applyFont="1" applyFill="1" applyBorder="1" applyAlignment="1">
      <alignment horizontal="right" vertical="center" wrapText="1"/>
    </xf>
    <xf numFmtId="0" fontId="92" fillId="0" borderId="38" xfId="0" applyFont="1" applyFill="1" applyBorder="1" applyAlignment="1">
      <alignment horizontal="right" vertical="center" wrapText="1"/>
    </xf>
    <xf numFmtId="4" fontId="92" fillId="0" borderId="49" xfId="0" applyNumberFormat="1" applyFont="1" applyFill="1" applyBorder="1" applyAlignment="1">
      <alignment horizontal="right" vertical="center"/>
    </xf>
    <xf numFmtId="164" fontId="11" fillId="7" borderId="38" xfId="0" applyNumberFormat="1" applyFont="1" applyFill="1" applyBorder="1" applyAlignment="1">
      <alignment vertical="center" wrapText="1"/>
    </xf>
    <xf numFmtId="3" fontId="12" fillId="7" borderId="38" xfId="1" applyNumberFormat="1" applyFont="1" applyFill="1" applyBorder="1" applyAlignment="1">
      <alignment horizontal="right" vertical="center"/>
    </xf>
    <xf numFmtId="3" fontId="12" fillId="0" borderId="45" xfId="1" applyNumberFormat="1" applyFont="1" applyFill="1" applyBorder="1" applyAlignment="1">
      <alignment horizontal="right" vertical="center"/>
    </xf>
    <xf numFmtId="166" fontId="12" fillId="0" borderId="57" xfId="0" applyNumberFormat="1" applyFont="1" applyFill="1" applyBorder="1" applyAlignment="1">
      <alignment horizontal="right" vertical="center"/>
    </xf>
    <xf numFmtId="166" fontId="12" fillId="7" borderId="1" xfId="1" applyNumberFormat="1" applyFont="1" applyFill="1" applyBorder="1" applyAlignment="1">
      <alignment horizontal="right" vertical="center"/>
    </xf>
    <xf numFmtId="166" fontId="12" fillId="7" borderId="38" xfId="1" applyNumberFormat="1" applyFont="1" applyFill="1" applyBorder="1" applyAlignment="1">
      <alignment horizontal="right" vertical="center"/>
    </xf>
    <xf numFmtId="166" fontId="12" fillId="0" borderId="45" xfId="1" applyNumberFormat="1" applyFont="1" applyFill="1" applyBorder="1" applyAlignment="1">
      <alignment horizontal="right" vertical="center"/>
    </xf>
    <xf numFmtId="4" fontId="12" fillId="7" borderId="58" xfId="1" applyNumberFormat="1" applyFont="1" applyFill="1" applyBorder="1" applyAlignment="1">
      <alignment horizontal="right" vertical="center"/>
    </xf>
    <xf numFmtId="4" fontId="12" fillId="7" borderId="59" xfId="1" applyNumberFormat="1" applyFont="1" applyFill="1" applyBorder="1" applyAlignment="1">
      <alignment horizontal="right" vertical="center"/>
    </xf>
    <xf numFmtId="4" fontId="12" fillId="0" borderId="60" xfId="1" applyNumberFormat="1" applyFont="1" applyFill="1" applyBorder="1" applyAlignment="1">
      <alignment horizontal="right" vertical="center"/>
    </xf>
    <xf numFmtId="166" fontId="12" fillId="0" borderId="61" xfId="0" applyNumberFormat="1" applyFont="1" applyFill="1" applyBorder="1" applyAlignment="1">
      <alignment horizontal="right" vertical="center"/>
    </xf>
    <xf numFmtId="166" fontId="12" fillId="0" borderId="59" xfId="0" applyNumberFormat="1" applyFont="1" applyFill="1" applyBorder="1" applyAlignment="1">
      <alignment horizontal="right" vertical="center"/>
    </xf>
    <xf numFmtId="166" fontId="12" fillId="0" borderId="61" xfId="1" applyNumberFormat="1" applyFont="1" applyFill="1" applyBorder="1" applyAlignment="1">
      <alignment horizontal="right" vertical="center"/>
    </xf>
    <xf numFmtId="166" fontId="12" fillId="0" borderId="62" xfId="0" applyNumberFormat="1" applyFont="1" applyFill="1" applyBorder="1" applyAlignment="1">
      <alignment horizontal="right" vertical="center"/>
    </xf>
    <xf numFmtId="164" fontId="12" fillId="0" borderId="8" xfId="1" applyFont="1" applyFill="1" applyBorder="1" applyAlignment="1">
      <alignment horizontal="right" vertical="center"/>
    </xf>
    <xf numFmtId="164" fontId="12" fillId="0" borderId="41" xfId="1" applyFont="1" applyFill="1" applyBorder="1" applyAlignment="1">
      <alignment horizontal="right" vertical="center"/>
    </xf>
    <xf numFmtId="164" fontId="12" fillId="0" borderId="21" xfId="1" applyFont="1" applyFill="1" applyBorder="1" applyAlignment="1">
      <alignment horizontal="right" vertical="center"/>
    </xf>
    <xf numFmtId="0" fontId="12" fillId="0" borderId="40" xfId="0" applyFont="1" applyFill="1" applyBorder="1" applyAlignment="1">
      <alignment horizontal="right" vertical="center"/>
    </xf>
    <xf numFmtId="0" fontId="12" fillId="0" borderId="41" xfId="0" applyFont="1" applyFill="1" applyBorder="1" applyAlignment="1">
      <alignment horizontal="right" vertical="center"/>
    </xf>
    <xf numFmtId="164" fontId="12" fillId="0" borderId="40" xfId="1" applyFont="1" applyFill="1" applyBorder="1" applyAlignment="1">
      <alignment horizontal="right" vertical="center"/>
    </xf>
    <xf numFmtId="0" fontId="12" fillId="0" borderId="39" xfId="0" applyFont="1" applyFill="1" applyBorder="1" applyAlignment="1">
      <alignment horizontal="right" vertical="center"/>
    </xf>
    <xf numFmtId="164" fontId="12" fillId="0" borderId="1" xfId="1" applyFont="1" applyFill="1" applyBorder="1" applyAlignment="1">
      <alignment horizontal="right" vertical="center"/>
    </xf>
    <xf numFmtId="164" fontId="12" fillId="0" borderId="38" xfId="1" applyFont="1" applyFill="1" applyBorder="1" applyAlignment="1">
      <alignment horizontal="right" vertical="center"/>
    </xf>
    <xf numFmtId="164" fontId="12" fillId="0" borderId="45" xfId="1" applyFont="1" applyFill="1" applyBorder="1" applyAlignment="1">
      <alignment horizontal="right" vertical="center"/>
    </xf>
    <xf numFmtId="0" fontId="12" fillId="0" borderId="57" xfId="0" applyFont="1" applyFill="1" applyBorder="1" applyAlignment="1">
      <alignment horizontal="right" vertical="center"/>
    </xf>
    <xf numFmtId="164" fontId="12" fillId="7" borderId="1" xfId="1" applyFont="1" applyFill="1" applyBorder="1" applyAlignment="1">
      <alignment horizontal="right" vertical="center"/>
    </xf>
    <xf numFmtId="164" fontId="12" fillId="7" borderId="38" xfId="1" applyFont="1" applyFill="1" applyBorder="1" applyAlignment="1">
      <alignment horizontal="right" vertical="center"/>
    </xf>
    <xf numFmtId="2" fontId="12" fillId="7" borderId="1" xfId="0" applyNumberFormat="1" applyFont="1" applyFill="1" applyBorder="1" applyAlignment="1">
      <alignment horizontal="right" vertical="center" wrapText="1"/>
    </xf>
    <xf numFmtId="2" fontId="12" fillId="7" borderId="38" xfId="0" applyNumberFormat="1" applyFont="1" applyFill="1" applyBorder="1" applyAlignment="1">
      <alignment horizontal="right" vertical="center" wrapText="1"/>
    </xf>
    <xf numFmtId="2" fontId="12" fillId="0" borderId="45" xfId="0" applyNumberFormat="1" applyFont="1" applyFill="1" applyBorder="1" applyAlignment="1">
      <alignment horizontal="right" vertical="center" wrapText="1"/>
    </xf>
    <xf numFmtId="169" fontId="12" fillId="7" borderId="1" xfId="0" applyNumberFormat="1" applyFont="1" applyFill="1" applyBorder="1" applyAlignment="1">
      <alignment horizontal="right" vertical="center" wrapText="1"/>
    </xf>
    <xf numFmtId="169" fontId="12" fillId="0" borderId="44" xfId="0" applyNumberFormat="1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right" vertical="center"/>
    </xf>
    <xf numFmtId="2" fontId="12" fillId="0" borderId="44" xfId="0" applyNumberFormat="1" applyFont="1" applyFill="1" applyBorder="1" applyAlignment="1">
      <alignment horizontal="right" vertical="center" wrapText="1"/>
    </xf>
    <xf numFmtId="0" fontId="12" fillId="7" borderId="1" xfId="0" applyFont="1" applyFill="1" applyBorder="1" applyAlignment="1">
      <alignment horizontal="right" vertical="center" wrapText="1"/>
    </xf>
    <xf numFmtId="0" fontId="12" fillId="7" borderId="38" xfId="0" applyFont="1" applyFill="1" applyBorder="1" applyAlignment="1">
      <alignment horizontal="right" vertical="center" wrapText="1"/>
    </xf>
    <xf numFmtId="0" fontId="12" fillId="0" borderId="45" xfId="0" applyFont="1" applyFill="1" applyBorder="1" applyAlignment="1">
      <alignment horizontal="right" vertical="center" wrapText="1"/>
    </xf>
    <xf numFmtId="169" fontId="12" fillId="7" borderId="38" xfId="0" applyNumberFormat="1" applyFont="1" applyFill="1" applyBorder="1" applyAlignment="1">
      <alignment horizontal="right" vertical="center" wrapText="1"/>
    </xf>
    <xf numFmtId="169" fontId="12" fillId="0" borderId="45" xfId="0" applyNumberFormat="1" applyFont="1" applyFill="1" applyBorder="1" applyAlignment="1">
      <alignment horizontal="right" vertical="center" wrapText="1"/>
    </xf>
    <xf numFmtId="169" fontId="13" fillId="7" borderId="11" xfId="0" applyNumberFormat="1" applyFont="1" applyFill="1" applyBorder="1" applyAlignment="1">
      <alignment horizontal="right" vertical="center" wrapText="1"/>
    </xf>
    <xf numFmtId="169" fontId="13" fillId="7" borderId="1" xfId="0" applyNumberFormat="1" applyFont="1" applyFill="1" applyBorder="1" applyAlignment="1">
      <alignment horizontal="right" vertical="center" wrapText="1"/>
    </xf>
    <xf numFmtId="169" fontId="13" fillId="7" borderId="38" xfId="0" applyNumberFormat="1" applyFont="1" applyFill="1" applyBorder="1" applyAlignment="1">
      <alignment horizontal="right" vertical="center" wrapText="1"/>
    </xf>
    <xf numFmtId="0" fontId="1" fillId="7" borderId="0" xfId="0" applyFont="1" applyFill="1" applyAlignment="1">
      <alignment horizontal="left" vertical="center"/>
    </xf>
    <xf numFmtId="169" fontId="13" fillId="0" borderId="11" xfId="0" applyNumberFormat="1" applyFont="1" applyFill="1" applyBorder="1" applyAlignment="1">
      <alignment horizontal="right" vertical="center"/>
    </xf>
    <xf numFmtId="0" fontId="13" fillId="0" borderId="38" xfId="0" applyFont="1" applyFill="1" applyBorder="1" applyAlignment="1">
      <alignment horizontal="right" vertical="center"/>
    </xf>
    <xf numFmtId="0" fontId="13" fillId="0" borderId="11" xfId="0" applyFont="1" applyFill="1" applyBorder="1" applyAlignment="1">
      <alignment horizontal="right" vertical="center" wrapText="1"/>
    </xf>
    <xf numFmtId="169" fontId="13" fillId="0" borderId="49" xfId="0" quotePrefix="1" applyNumberFormat="1" applyFont="1" applyFill="1" applyBorder="1" applyAlignment="1">
      <alignment horizontal="right" vertical="center"/>
    </xf>
    <xf numFmtId="169" fontId="13" fillId="0" borderId="45" xfId="0" applyNumberFormat="1" applyFont="1" applyFill="1" applyBorder="1" applyAlignment="1">
      <alignment horizontal="right" vertical="center" wrapText="1"/>
    </xf>
    <xf numFmtId="169" fontId="12" fillId="7" borderId="11" xfId="0" applyNumberFormat="1" applyFont="1" applyFill="1" applyBorder="1" applyAlignment="1">
      <alignment horizontal="right" vertical="center" wrapText="1"/>
    </xf>
    <xf numFmtId="169" fontId="12" fillId="0" borderId="11" xfId="0" applyNumberFormat="1" applyFont="1" applyFill="1" applyBorder="1" applyAlignment="1">
      <alignment horizontal="right" vertical="center"/>
    </xf>
    <xf numFmtId="169" fontId="12" fillId="0" borderId="49" xfId="0" quotePrefix="1" applyNumberFormat="1" applyFont="1" applyFill="1" applyBorder="1" applyAlignment="1">
      <alignment horizontal="right" vertical="center"/>
    </xf>
    <xf numFmtId="167" fontId="12" fillId="7" borderId="11" xfId="6" applyNumberFormat="1" applyFont="1" applyFill="1" applyBorder="1" applyAlignment="1">
      <alignment horizontal="right" vertical="center" wrapText="1"/>
    </xf>
    <xf numFmtId="167" fontId="12" fillId="7" borderId="1" xfId="6" applyNumberFormat="1" applyFont="1" applyFill="1" applyBorder="1" applyAlignment="1">
      <alignment horizontal="right" vertical="center" wrapText="1"/>
    </xf>
    <xf numFmtId="167" fontId="12" fillId="0" borderId="38" xfId="6" applyNumberFormat="1" applyFont="1" applyFill="1" applyBorder="1" applyAlignment="1">
      <alignment horizontal="right" vertical="center" wrapText="1"/>
    </xf>
    <xf numFmtId="164" fontId="12" fillId="0" borderId="45" xfId="6" applyNumberFormat="1" applyFont="1" applyFill="1" applyBorder="1" applyAlignment="1">
      <alignment horizontal="right" vertical="center" wrapText="1"/>
    </xf>
    <xf numFmtId="0" fontId="12" fillId="0" borderId="49" xfId="0" quotePrefix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 vertical="center" wrapText="1"/>
    </xf>
    <xf numFmtId="166" fontId="12" fillId="0" borderId="1" xfId="0" applyNumberFormat="1" applyFont="1" applyFill="1" applyBorder="1" applyAlignment="1">
      <alignment horizontal="right" vertical="center"/>
    </xf>
    <xf numFmtId="0" fontId="12" fillId="0" borderId="57" xfId="0" quotePrefix="1" applyFont="1" applyFill="1" applyBorder="1" applyAlignment="1">
      <alignment horizontal="right" vertical="center"/>
    </xf>
    <xf numFmtId="165" fontId="12" fillId="0" borderId="1" xfId="1" applyNumberFormat="1" applyFont="1" applyFill="1" applyBorder="1" applyAlignment="1">
      <alignment horizontal="right" vertical="center"/>
    </xf>
    <xf numFmtId="165" fontId="12" fillId="0" borderId="38" xfId="1" applyNumberFormat="1" applyFont="1" applyFill="1" applyBorder="1" applyAlignment="1">
      <alignment horizontal="right" vertical="center"/>
    </xf>
    <xf numFmtId="165" fontId="12" fillId="0" borderId="45" xfId="1" applyNumberFormat="1" applyFont="1" applyFill="1" applyBorder="1" applyAlignment="1">
      <alignment horizontal="right" vertical="center"/>
    </xf>
    <xf numFmtId="10" fontId="12" fillId="0" borderId="49" xfId="0" quotePrefix="1" applyNumberFormat="1" applyFont="1" applyFill="1" applyBorder="1" applyAlignment="1">
      <alignment horizontal="right" vertical="center"/>
    </xf>
    <xf numFmtId="0" fontId="21" fillId="66" borderId="11" xfId="0" applyFont="1" applyFill="1" applyBorder="1" applyAlignment="1">
      <alignment horizontal="right" vertical="center"/>
    </xf>
    <xf numFmtId="0" fontId="13" fillId="0" borderId="38" xfId="0" applyFont="1" applyFill="1" applyBorder="1" applyAlignment="1">
      <alignment vertical="center" wrapText="1"/>
    </xf>
    <xf numFmtId="167" fontId="93" fillId="7" borderId="1" xfId="0" applyNumberFormat="1" applyFont="1" applyFill="1" applyBorder="1" applyAlignment="1">
      <alignment horizontal="right" vertical="center" wrapText="1"/>
    </xf>
    <xf numFmtId="167" fontId="93" fillId="0" borderId="1" xfId="0" applyNumberFormat="1" applyFont="1" applyFill="1" applyBorder="1" applyAlignment="1">
      <alignment horizontal="right" vertical="center" wrapText="1"/>
    </xf>
    <xf numFmtId="167" fontId="93" fillId="0" borderId="1" xfId="0" applyNumberFormat="1" applyFont="1" applyFill="1" applyBorder="1" applyAlignment="1">
      <alignment horizontal="right" vertical="center"/>
    </xf>
    <xf numFmtId="167" fontId="12" fillId="0" borderId="1" xfId="0" applyNumberFormat="1" applyFont="1" applyFill="1" applyBorder="1" applyAlignment="1">
      <alignment horizontal="right" vertical="center" wrapText="1"/>
    </xf>
    <xf numFmtId="167" fontId="12" fillId="0" borderId="1" xfId="0" applyNumberFormat="1" applyFont="1" applyFill="1" applyBorder="1" applyAlignment="1">
      <alignment horizontal="right" vertical="center"/>
    </xf>
    <xf numFmtId="164" fontId="12" fillId="0" borderId="1" xfId="0" applyNumberFormat="1" applyFont="1" applyFill="1" applyBorder="1" applyAlignment="1">
      <alignment horizontal="right" vertical="center"/>
    </xf>
    <xf numFmtId="169" fontId="12" fillId="0" borderId="1" xfId="0" applyNumberFormat="1" applyFont="1" applyFill="1" applyBorder="1" applyAlignment="1">
      <alignment horizontal="right" vertical="center"/>
    </xf>
    <xf numFmtId="165" fontId="12" fillId="0" borderId="1" xfId="0" applyNumberFormat="1" applyFont="1" applyFill="1" applyBorder="1" applyAlignment="1">
      <alignment horizontal="right" vertical="center" wrapText="1"/>
    </xf>
    <xf numFmtId="167" fontId="12" fillId="0" borderId="1" xfId="0" applyNumberFormat="1" applyFont="1" applyFill="1" applyBorder="1" applyAlignment="1">
      <alignment horizontal="left" vertical="center"/>
    </xf>
    <xf numFmtId="165" fontId="12" fillId="0" borderId="1" xfId="0" applyNumberFormat="1" applyFont="1" applyFill="1" applyBorder="1" applyAlignment="1">
      <alignment horizontal="right" vertical="center"/>
    </xf>
    <xf numFmtId="1" fontId="12" fillId="0" borderId="1" xfId="0" applyNumberFormat="1" applyFont="1" applyFill="1" applyBorder="1" applyAlignment="1">
      <alignment horizontal="right" vertical="center" wrapText="1"/>
    </xf>
    <xf numFmtId="1" fontId="12" fillId="0" borderId="1" xfId="0" applyNumberFormat="1" applyFont="1" applyFill="1" applyBorder="1" applyAlignment="1">
      <alignment horizontal="right"/>
    </xf>
    <xf numFmtId="1" fontId="12" fillId="0" borderId="1" xfId="0" applyNumberFormat="1" applyFont="1" applyFill="1" applyBorder="1" applyAlignment="1"/>
    <xf numFmtId="169" fontId="12" fillId="0" borderId="1" xfId="0" applyNumberFormat="1" applyFont="1" applyFill="1" applyBorder="1" applyAlignment="1">
      <alignment horizontal="right" vertical="center" wrapText="1"/>
    </xf>
    <xf numFmtId="169" fontId="12" fillId="0" borderId="1" xfId="0" applyNumberFormat="1" applyFont="1" applyFill="1" applyBorder="1" applyAlignment="1">
      <alignment vertical="center" wrapText="1"/>
    </xf>
    <xf numFmtId="169" fontId="12" fillId="0" borderId="1" xfId="0" applyNumberFormat="1" applyFont="1" applyFill="1" applyBorder="1" applyAlignment="1">
      <alignment horizontal="center" vertical="center" wrapText="1"/>
    </xf>
    <xf numFmtId="169" fontId="0" fillId="0" borderId="0" xfId="0" applyNumberFormat="1"/>
    <xf numFmtId="169" fontId="1" fillId="0" borderId="1" xfId="0" applyNumberFormat="1" applyFont="1" applyBorder="1" applyAlignment="1">
      <alignment horizontal="right" vertical="center"/>
    </xf>
    <xf numFmtId="169" fontId="1" fillId="0" borderId="0" xfId="0" applyNumberFormat="1" applyFont="1" applyAlignment="1">
      <alignment horizontal="right" vertical="center"/>
    </xf>
    <xf numFmtId="4" fontId="94" fillId="0" borderId="11" xfId="99" applyNumberFormat="1" applyFont="1" applyFill="1" applyBorder="1" applyAlignment="1">
      <alignment horizontal="right" vertical="center" wrapText="1"/>
    </xf>
    <xf numFmtId="4" fontId="94" fillId="0" borderId="1" xfId="99" applyNumberFormat="1" applyFont="1" applyFill="1" applyBorder="1" applyAlignment="1">
      <alignment horizontal="right" vertical="center"/>
    </xf>
    <xf numFmtId="4" fontId="94" fillId="0" borderId="38" xfId="99" applyNumberFormat="1" applyFont="1" applyFill="1" applyBorder="1" applyAlignment="1">
      <alignment horizontal="right" vertical="center"/>
    </xf>
    <xf numFmtId="4" fontId="94" fillId="0" borderId="44" xfId="99" applyNumberFormat="1" applyFont="1" applyFill="1" applyBorder="1" applyAlignment="1">
      <alignment horizontal="right" vertical="center"/>
    </xf>
    <xf numFmtId="4" fontId="94" fillId="0" borderId="11" xfId="99" applyNumberFormat="1" applyFont="1" applyFill="1" applyBorder="1" applyAlignment="1">
      <alignment horizontal="right" vertical="center"/>
    </xf>
    <xf numFmtId="4" fontId="94" fillId="0" borderId="49" xfId="99" applyNumberFormat="1" applyFont="1" applyFill="1" applyBorder="1" applyAlignment="1">
      <alignment horizontal="right" vertical="center"/>
    </xf>
    <xf numFmtId="4" fontId="94" fillId="0" borderId="1" xfId="99" applyNumberFormat="1" applyFont="1" applyFill="1" applyBorder="1" applyAlignment="1">
      <alignment horizontal="right" vertical="center" wrapText="1"/>
    </xf>
    <xf numFmtId="4" fontId="94" fillId="0" borderId="38" xfId="99" applyNumberFormat="1" applyFont="1" applyFill="1" applyBorder="1" applyAlignment="1">
      <alignment horizontal="right" vertical="center" wrapText="1"/>
    </xf>
    <xf numFmtId="169" fontId="94" fillId="0" borderId="0" xfId="99" applyNumberFormat="1" applyFont="1" applyFill="1" applyProtection="1"/>
    <xf numFmtId="164" fontId="94" fillId="0" borderId="44" xfId="99" applyNumberFormat="1" applyFont="1" applyFill="1" applyBorder="1" applyAlignment="1">
      <alignment vertical="center"/>
    </xf>
    <xf numFmtId="164" fontId="94" fillId="0" borderId="38" xfId="99" applyNumberFormat="1" applyFont="1" applyFill="1" applyBorder="1" applyAlignment="1">
      <alignment vertical="center"/>
    </xf>
    <xf numFmtId="165" fontId="94" fillId="0" borderId="44" xfId="99" applyNumberFormat="1" applyFont="1" applyFill="1" applyBorder="1" applyAlignment="1">
      <alignment horizontal="right" vertical="center" wrapText="1"/>
    </xf>
    <xf numFmtId="165" fontId="94" fillId="0" borderId="38" xfId="99" applyNumberFormat="1" applyFont="1" applyFill="1" applyBorder="1" applyAlignment="1">
      <alignment horizontal="right" vertical="center" wrapText="1"/>
    </xf>
    <xf numFmtId="4" fontId="94" fillId="0" borderId="38" xfId="99" applyNumberFormat="1" applyFont="1" applyFill="1" applyBorder="1" applyAlignment="1">
      <alignment vertical="center" wrapText="1"/>
    </xf>
    <xf numFmtId="4" fontId="94" fillId="0" borderId="38" xfId="99" applyNumberFormat="1" applyFont="1" applyFill="1" applyBorder="1" applyAlignment="1">
      <alignment vertical="center"/>
    </xf>
    <xf numFmtId="164" fontId="94" fillId="0" borderId="44" xfId="99" applyNumberFormat="1" applyFont="1" applyFill="1" applyBorder="1" applyAlignment="1">
      <alignment vertical="center" wrapText="1"/>
    </xf>
    <xf numFmtId="164" fontId="94" fillId="0" borderId="38" xfId="99" applyNumberFormat="1" applyFont="1" applyFill="1" applyBorder="1" applyAlignment="1">
      <alignment vertical="center" wrapText="1"/>
    </xf>
    <xf numFmtId="4" fontId="94" fillId="0" borderId="47" xfId="99" applyNumberFormat="1" applyFont="1" applyFill="1" applyBorder="1" applyAlignment="1">
      <alignment vertical="center"/>
    </xf>
    <xf numFmtId="164" fontId="94" fillId="0" borderId="56" xfId="99" applyNumberFormat="1" applyFont="1" applyFill="1" applyBorder="1" applyAlignment="1">
      <alignment vertical="center"/>
    </xf>
    <xf numFmtId="164" fontId="94" fillId="0" borderId="47" xfId="99" applyNumberFormat="1" applyFont="1" applyFill="1" applyBorder="1" applyAlignment="1">
      <alignment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20" fillId="8" borderId="10" xfId="0" applyFont="1" applyFill="1" applyBorder="1" applyAlignment="1">
      <alignment horizontal="center" vertical="center" wrapText="1"/>
    </xf>
    <xf numFmtId="0" fontId="20" fillId="8" borderId="23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/>
    </xf>
    <xf numFmtId="0" fontId="2" fillId="8" borderId="23" xfId="0" applyFont="1" applyFill="1" applyBorder="1" applyAlignment="1">
      <alignment horizontal="center" vertical="center"/>
    </xf>
    <xf numFmtId="4" fontId="20" fillId="8" borderId="54" xfId="0" applyNumberFormat="1" applyFont="1" applyFill="1" applyBorder="1" applyAlignment="1">
      <alignment horizontal="center" vertical="center"/>
    </xf>
    <xf numFmtId="4" fontId="20" fillId="8" borderId="50" xfId="0" applyNumberFormat="1" applyFont="1" applyFill="1" applyBorder="1" applyAlignment="1">
      <alignment horizontal="center" vertical="center"/>
    </xf>
    <xf numFmtId="4" fontId="20" fillId="8" borderId="55" xfId="0" applyNumberFormat="1" applyFont="1" applyFill="1" applyBorder="1" applyAlignment="1">
      <alignment horizontal="center" vertical="center"/>
    </xf>
    <xf numFmtId="0" fontId="20" fillId="8" borderId="54" xfId="0" applyFont="1" applyFill="1" applyBorder="1" applyAlignment="1">
      <alignment horizontal="center" vertical="center" wrapText="1"/>
    </xf>
    <xf numFmtId="0" fontId="20" fillId="8" borderId="55" xfId="0" applyFont="1" applyFill="1" applyBorder="1" applyAlignment="1">
      <alignment horizontal="center" vertical="center" wrapText="1"/>
    </xf>
    <xf numFmtId="0" fontId="20" fillId="8" borderId="54" xfId="0" applyFont="1" applyFill="1" applyBorder="1" applyAlignment="1">
      <alignment horizontal="center" vertical="center"/>
    </xf>
    <xf numFmtId="0" fontId="20" fillId="8" borderId="55" xfId="0" applyFont="1" applyFill="1" applyBorder="1" applyAlignment="1">
      <alignment horizontal="center" vertical="center"/>
    </xf>
    <xf numFmtId="3" fontId="94" fillId="0" borderId="41" xfId="99" applyNumberFormat="1" applyFont="1" applyFill="1" applyBorder="1" applyAlignment="1">
      <alignment vertical="center" wrapText="1"/>
    </xf>
    <xf numFmtId="167" fontId="94" fillId="0" borderId="22" xfId="99" applyNumberFormat="1" applyFont="1" applyFill="1" applyBorder="1" applyAlignment="1">
      <alignment vertical="center"/>
    </xf>
    <xf numFmtId="167" fontId="94" fillId="0" borderId="41" xfId="99" applyNumberFormat="1" applyFont="1" applyFill="1" applyBorder="1" applyAlignment="1">
      <alignment vertical="center"/>
    </xf>
    <xf numFmtId="165" fontId="94" fillId="0" borderId="11" xfId="99" applyNumberFormat="1" applyFont="1" applyFill="1" applyBorder="1" applyAlignment="1">
      <alignment vertical="center" wrapText="1"/>
    </xf>
    <xf numFmtId="165" fontId="94" fillId="0" borderId="38" xfId="99" applyNumberFormat="1" applyFont="1" applyFill="1" applyBorder="1" applyAlignment="1">
      <alignment vertical="center"/>
    </xf>
    <xf numFmtId="4" fontId="94" fillId="0" borderId="49" xfId="99" applyNumberFormat="1" applyFont="1" applyFill="1" applyBorder="1" applyAlignment="1">
      <alignment vertical="center"/>
    </xf>
    <xf numFmtId="3" fontId="94" fillId="0" borderId="38" xfId="99" applyNumberFormat="1" applyFont="1" applyFill="1" applyBorder="1" applyAlignment="1">
      <alignment vertical="center" wrapText="1"/>
    </xf>
    <xf numFmtId="165" fontId="94" fillId="0" borderId="44" xfId="99" applyNumberFormat="1" applyFont="1" applyFill="1" applyBorder="1" applyAlignment="1">
      <alignment vertical="center"/>
    </xf>
    <xf numFmtId="3" fontId="94" fillId="0" borderId="11" xfId="99" applyNumberFormat="1" applyFont="1" applyFill="1" applyBorder="1" applyAlignment="1">
      <alignment vertical="center" wrapText="1"/>
    </xf>
    <xf numFmtId="165" fontId="94" fillId="0" borderId="44" xfId="99" applyNumberFormat="1" applyFont="1" applyFill="1" applyBorder="1" applyAlignment="1">
      <alignment vertical="center" wrapText="1"/>
    </xf>
    <xf numFmtId="165" fontId="94" fillId="0" borderId="38" xfId="99" applyNumberFormat="1" applyFont="1" applyFill="1" applyBorder="1" applyAlignment="1">
      <alignment vertical="center" wrapText="1"/>
    </xf>
  </cellXfs>
  <cellStyles count="487">
    <cellStyle name=" 1" xfId="148"/>
    <cellStyle name="%" xfId="149"/>
    <cellStyle name="_Administrata Publike" xfId="150"/>
    <cellStyle name="_Book1" xfId="151"/>
    <cellStyle name="_Bujqesia" xfId="152"/>
    <cellStyle name="_GDP Final 1996-2005 by 2 approaches" xfId="153"/>
    <cellStyle name="_GDP Final 1996-2005 by 2 approaches 2" xfId="338"/>
    <cellStyle name="_GDP Final 1996-2005 by 2 approaches_Finale 2008 me Nace4" xfId="154"/>
    <cellStyle name="_gdp2009, varianti 4" xfId="155"/>
    <cellStyle name="_gdp2009, varianti 5" xfId="156"/>
    <cellStyle name="_gdp2009, varianti 5 2" xfId="339"/>
    <cellStyle name="_gdp2009, varianti 5_Finale 2008 me Nace4" xfId="157"/>
    <cellStyle name="_Per vjetoren nga 3_mujoret" xfId="158"/>
    <cellStyle name="_TAB1" xfId="159"/>
    <cellStyle name="_TAB2" xfId="160"/>
    <cellStyle name="_TAB3" xfId="161"/>
    <cellStyle name="_TAB4" xfId="162"/>
    <cellStyle name="_TAB5" xfId="163"/>
    <cellStyle name="_VA-cons_TOT" xfId="164"/>
    <cellStyle name="_VA-cons_TOT 2" xfId="340"/>
    <cellStyle name="_VA-cons_TOT_Finale 2008 me Nace4" xfId="165"/>
    <cellStyle name="_VA-cons_TOT_Ledjoni energjia" xfId="166"/>
    <cellStyle name="_VA-cons_TOT_Ledjoni energjia 2" xfId="341"/>
    <cellStyle name="_VA-cons_TOT_Ledjoni energjia_Finale 2008 me Nace4" xfId="167"/>
    <cellStyle name="_Workbook for QGDP(dt.24 Prill, 2008)" xfId="168"/>
    <cellStyle name="0mitP" xfId="296"/>
    <cellStyle name="0ohneP" xfId="297"/>
    <cellStyle name="10mitP" xfId="298"/>
    <cellStyle name="12mitP" xfId="299"/>
    <cellStyle name="12ohneP" xfId="300"/>
    <cellStyle name="13mitP" xfId="301"/>
    <cellStyle name="1mitP" xfId="302"/>
    <cellStyle name="1ohneP" xfId="303"/>
    <cellStyle name="20% - Accent1" xfId="111" builtinId="30" customBuiltin="1"/>
    <cellStyle name="20% - Accent1 2" xfId="169"/>
    <cellStyle name="20% - Accent1 2 2" xfId="342"/>
    <cellStyle name="20% - Accent2" xfId="115" builtinId="34" customBuiltin="1"/>
    <cellStyle name="20% - Accent2 2" xfId="170"/>
    <cellStyle name="20% - Accent2 2 2" xfId="343"/>
    <cellStyle name="20% - Accent3" xfId="119" builtinId="38" customBuiltin="1"/>
    <cellStyle name="20% - Accent3 2" xfId="171"/>
    <cellStyle name="20% - Accent3 2 2" xfId="344"/>
    <cellStyle name="20% - Accent4" xfId="123" builtinId="42" customBuiltin="1"/>
    <cellStyle name="20% - Accent4 2" xfId="172"/>
    <cellStyle name="20% - Accent4 2 2" xfId="345"/>
    <cellStyle name="20% - Accent5" xfId="127" builtinId="46" customBuiltin="1"/>
    <cellStyle name="20% - Accent5 2" xfId="173"/>
    <cellStyle name="20% - Accent5 2 2" xfId="346"/>
    <cellStyle name="20% - Accent6" xfId="131" builtinId="50" customBuiltin="1"/>
    <cellStyle name="20% - Accent6 2" xfId="174"/>
    <cellStyle name="20% - Accent6 2 2" xfId="347"/>
    <cellStyle name="20% - Akzent1" xfId="304"/>
    <cellStyle name="20% - Akzent2" xfId="305"/>
    <cellStyle name="20% - Akzent3" xfId="306"/>
    <cellStyle name="20% - Akzent4" xfId="307"/>
    <cellStyle name="20% - Akzent5" xfId="308"/>
    <cellStyle name="20% - Akzent6" xfId="309"/>
    <cellStyle name="20% - Dekorfärg1" xfId="348"/>
    <cellStyle name="20% - Dekorfärg2" xfId="349"/>
    <cellStyle name="20% - Dekorfärg3" xfId="350"/>
    <cellStyle name="20% - Dekorfärg4" xfId="351"/>
    <cellStyle name="20% - Dekorfärg5" xfId="352"/>
    <cellStyle name="20% - Dekorfärg6" xfId="353"/>
    <cellStyle name="2mitP" xfId="310"/>
    <cellStyle name="2ohneP" xfId="311"/>
    <cellStyle name="3mitP" xfId="312"/>
    <cellStyle name="3ohneP" xfId="313"/>
    <cellStyle name="40% - Accent1" xfId="112" builtinId="31" customBuiltin="1"/>
    <cellStyle name="40% - Accent1 2" xfId="175"/>
    <cellStyle name="40% - Accent1 2 2" xfId="354"/>
    <cellStyle name="40% - Accent2" xfId="116" builtinId="35" customBuiltin="1"/>
    <cellStyle name="40% - Accent2 2" xfId="176"/>
    <cellStyle name="40% - Accent2 2 2" xfId="355"/>
    <cellStyle name="40% - Accent3" xfId="120" builtinId="39" customBuiltin="1"/>
    <cellStyle name="40% - Accent3 2" xfId="177"/>
    <cellStyle name="40% - Accent3 2 2" xfId="356"/>
    <cellStyle name="40% - Accent4" xfId="124" builtinId="43" customBuiltin="1"/>
    <cellStyle name="40% - Accent4 2" xfId="178"/>
    <cellStyle name="40% - Accent4 2 2" xfId="357"/>
    <cellStyle name="40% - Accent5" xfId="128" builtinId="47" customBuiltin="1"/>
    <cellStyle name="40% - Accent5 2" xfId="179"/>
    <cellStyle name="40% - Accent5 2 2" xfId="358"/>
    <cellStyle name="40% - Accent6" xfId="132" builtinId="51" customBuiltin="1"/>
    <cellStyle name="40% - Accent6 2" xfId="180"/>
    <cellStyle name="40% - Accent6 2 2" xfId="359"/>
    <cellStyle name="40% - Akzent1" xfId="314"/>
    <cellStyle name="40% - Akzent2" xfId="315"/>
    <cellStyle name="40% - Akzent3" xfId="316"/>
    <cellStyle name="40% - Akzent4" xfId="317"/>
    <cellStyle name="40% - Akzent5" xfId="318"/>
    <cellStyle name="40% - Akzent6" xfId="319"/>
    <cellStyle name="40% - Dekorfärg1" xfId="360"/>
    <cellStyle name="40% - Dekorfärg2" xfId="361"/>
    <cellStyle name="40% - Dekorfärg3" xfId="362"/>
    <cellStyle name="40% - Dekorfärg4" xfId="363"/>
    <cellStyle name="40% - Dekorfärg5" xfId="364"/>
    <cellStyle name="40% - Dekorfärg6" xfId="365"/>
    <cellStyle name="4mitP" xfId="320"/>
    <cellStyle name="4ohneP" xfId="321"/>
    <cellStyle name="60% - Accent1" xfId="113" builtinId="32" customBuiltin="1"/>
    <cellStyle name="60% - Accent1 2" xfId="181"/>
    <cellStyle name="60% - Accent2" xfId="117" builtinId="36" customBuiltin="1"/>
    <cellStyle name="60% - Accent2 2" xfId="182"/>
    <cellStyle name="60% - Accent3" xfId="121" builtinId="40" customBuiltin="1"/>
    <cellStyle name="60% - Accent3 2" xfId="183"/>
    <cellStyle name="60% - Accent4" xfId="125" builtinId="44" customBuiltin="1"/>
    <cellStyle name="60% - Accent4 2" xfId="184"/>
    <cellStyle name="60% - Accent5" xfId="129" builtinId="48" customBuiltin="1"/>
    <cellStyle name="60% - Accent5 2" xfId="185"/>
    <cellStyle name="60% - Accent6" xfId="133" builtinId="52" customBuiltin="1"/>
    <cellStyle name="60% - Accent6 2" xfId="186"/>
    <cellStyle name="60% - Akzent1" xfId="322"/>
    <cellStyle name="60% - Akzent2" xfId="323"/>
    <cellStyle name="60% - Akzent3" xfId="324"/>
    <cellStyle name="60% - Akzent4" xfId="325"/>
    <cellStyle name="60% - Akzent5" xfId="326"/>
    <cellStyle name="60% - Akzent6" xfId="327"/>
    <cellStyle name="60% - Dekorfärg1" xfId="366"/>
    <cellStyle name="60% - Dekorfärg2" xfId="367"/>
    <cellStyle name="60% - Dekorfärg3" xfId="368"/>
    <cellStyle name="60% - Dekorfärg4" xfId="369"/>
    <cellStyle name="60% - Dekorfärg5" xfId="370"/>
    <cellStyle name="60% - Dekorfärg6" xfId="371"/>
    <cellStyle name="6mitP" xfId="328"/>
    <cellStyle name="6ohneP" xfId="329"/>
    <cellStyle name="7mitP" xfId="330"/>
    <cellStyle name="9mitP" xfId="331"/>
    <cellStyle name="9ohneP" xfId="332"/>
    <cellStyle name="Accent1" xfId="110" builtinId="29" customBuiltin="1"/>
    <cellStyle name="Accent1 2" xfId="187"/>
    <cellStyle name="Accent2" xfId="114" builtinId="33" customBuiltin="1"/>
    <cellStyle name="Accent2 2" xfId="188"/>
    <cellStyle name="Accent3" xfId="118" builtinId="37" customBuiltin="1"/>
    <cellStyle name="Accent3 2" xfId="189"/>
    <cellStyle name="Accent4" xfId="122" builtinId="41" customBuiltin="1"/>
    <cellStyle name="Accent4 2" xfId="190"/>
    <cellStyle name="Accent5" xfId="126" builtinId="45" customBuiltin="1"/>
    <cellStyle name="Accent5 2" xfId="191"/>
    <cellStyle name="Accent6" xfId="130" builtinId="49" customBuiltin="1"/>
    <cellStyle name="Accent6 2" xfId="192"/>
    <cellStyle name="Anteckning" xfId="372"/>
    <cellStyle name="Bad" xfId="100" builtinId="27" customBuiltin="1"/>
    <cellStyle name="Bad 2" xfId="193"/>
    <cellStyle name="Beräkning" xfId="373"/>
    <cellStyle name="Bra" xfId="374"/>
    <cellStyle name="Calculation" xfId="104" builtinId="22" customBuiltin="1"/>
    <cellStyle name="Calculation 2" xfId="194"/>
    <cellStyle name="Check Cell" xfId="106" builtinId="23" customBuiltin="1"/>
    <cellStyle name="Check Cell 2" xfId="195"/>
    <cellStyle name="Comma" xfId="1" builtinId="3"/>
    <cellStyle name="Comma [0] 2" xfId="375"/>
    <cellStyle name="Comma 10" xfId="376"/>
    <cellStyle name="Comma 11" xfId="377"/>
    <cellStyle name="Comma 12" xfId="378"/>
    <cellStyle name="Comma 13" xfId="379"/>
    <cellStyle name="Comma 14" xfId="380"/>
    <cellStyle name="Comma 15" xfId="381"/>
    <cellStyle name="Comma 16" xfId="382"/>
    <cellStyle name="Comma 17" xfId="196"/>
    <cellStyle name="Comma 18" xfId="242"/>
    <cellStyle name="Comma 19" xfId="24"/>
    <cellStyle name="Comma 2" xfId="6"/>
    <cellStyle name="Comma 2 2" xfId="25"/>
    <cellStyle name="Comma 2 2 2" xfId="136"/>
    <cellStyle name="Comma 2 2 3" xfId="197"/>
    <cellStyle name="Comma 2 3" xfId="23"/>
    <cellStyle name="Comma 2 4" xfId="92"/>
    <cellStyle name="Comma 2 4 2" xfId="383"/>
    <cellStyle name="Comma 2 5" xfId="449"/>
    <cellStyle name="Comma 2 6" xfId="474"/>
    <cellStyle name="Comma 20" xfId="26"/>
    <cellStyle name="Comma 21" xfId="27"/>
    <cellStyle name="Comma 22" xfId="435"/>
    <cellStyle name="Comma 23" xfId="437"/>
    <cellStyle name="Comma 24" xfId="439"/>
    <cellStyle name="Comma 25" xfId="440"/>
    <cellStyle name="Comma 26" xfId="448"/>
    <cellStyle name="Comma 27" xfId="450"/>
    <cellStyle name="Comma 28" xfId="447"/>
    <cellStyle name="Comma 29" xfId="451"/>
    <cellStyle name="Comma 3" xfId="20"/>
    <cellStyle name="Comma 3 2" xfId="93"/>
    <cellStyle name="Comma 3 2 2" xfId="199"/>
    <cellStyle name="Comma 3 3" xfId="200"/>
    <cellStyle name="Comma 3 3 2" xfId="201"/>
    <cellStyle name="Comma 3 4" xfId="202"/>
    <cellStyle name="Comma 3 5" xfId="198"/>
    <cellStyle name="Comma 30" xfId="446"/>
    <cellStyle name="Comma 31" xfId="452"/>
    <cellStyle name="Comma 32" xfId="445"/>
    <cellStyle name="Comma 33" xfId="453"/>
    <cellStyle name="Comma 34" xfId="465"/>
    <cellStyle name="Comma 35" xfId="464"/>
    <cellStyle name="Comma 36" xfId="477"/>
    <cellStyle name="Comma 37" xfId="478"/>
    <cellStyle name="Comma 38" xfId="480"/>
    <cellStyle name="Comma 39" xfId="481"/>
    <cellStyle name="Comma 4" xfId="28"/>
    <cellStyle name="Comma 4 2" xfId="137"/>
    <cellStyle name="Comma 4 3" xfId="203"/>
    <cellStyle name="Comma 4 4" xfId="485"/>
    <cellStyle name="Comma 5" xfId="29"/>
    <cellStyle name="Comma 5 2" xfId="138"/>
    <cellStyle name="Comma 5 2 2" xfId="205"/>
    <cellStyle name="Comma 5 3" xfId="206"/>
    <cellStyle name="Comma 5 4" xfId="204"/>
    <cellStyle name="Comma 6" xfId="30"/>
    <cellStyle name="Comma 6 2" xfId="139"/>
    <cellStyle name="Comma 6 2 2" xfId="384"/>
    <cellStyle name="Comma 6 3" xfId="207"/>
    <cellStyle name="Comma 68" xfId="385"/>
    <cellStyle name="Comma 7" xfId="31"/>
    <cellStyle name="Comma 7 2" xfId="135"/>
    <cellStyle name="Comma 7 2 2" xfId="209"/>
    <cellStyle name="Comma 7 3" xfId="208"/>
    <cellStyle name="Comma 8" xfId="32"/>
    <cellStyle name="Comma 8 2" xfId="210"/>
    <cellStyle name="Comma 9" xfId="386"/>
    <cellStyle name="Comma0" xfId="211"/>
    <cellStyle name="Currency 2" xfId="387"/>
    <cellStyle name="Currency0" xfId="212"/>
    <cellStyle name="Dålig" xfId="388"/>
    <cellStyle name="Date" xfId="213"/>
    <cellStyle name="Datum" xfId="389"/>
    <cellStyle name="Explanatory Text" xfId="108" builtinId="53" customBuiltin="1"/>
    <cellStyle name="Explanatory Text 2" xfId="214"/>
    <cellStyle name="Färg1" xfId="390"/>
    <cellStyle name="Färg2" xfId="391"/>
    <cellStyle name="Färg3" xfId="392"/>
    <cellStyle name="Färg4" xfId="393"/>
    <cellStyle name="Färg5" xfId="394"/>
    <cellStyle name="Färg6" xfId="395"/>
    <cellStyle name="Finanční0" xfId="396"/>
    <cellStyle name="Fixed" xfId="215"/>
    <cellStyle name="Förklarande text" xfId="397"/>
    <cellStyle name="Fuss" xfId="333"/>
    <cellStyle name="Good" xfId="99" builtinId="26" customBuiltin="1"/>
    <cellStyle name="Good 2" xfId="216"/>
    <cellStyle name="Heading 1" xfId="95" builtinId="16" customBuiltin="1"/>
    <cellStyle name="Heading 1 2" xfId="217"/>
    <cellStyle name="Heading 2" xfId="96" builtinId="17" customBuiltin="1"/>
    <cellStyle name="Heading 2 2" xfId="218"/>
    <cellStyle name="Heading 3" xfId="97" builtinId="18" customBuiltin="1"/>
    <cellStyle name="Heading 3 2" xfId="219"/>
    <cellStyle name="Heading 4" xfId="98" builtinId="19" customBuiltin="1"/>
    <cellStyle name="Heading 4 2" xfId="220"/>
    <cellStyle name="Hyperlink 2" xfId="33"/>
    <cellStyle name="Hyperlink 2 2" xfId="34"/>
    <cellStyle name="Hyperlink 2 3" xfId="221"/>
    <cellStyle name="Hyperlink 2 4" xfId="475"/>
    <cellStyle name="Hyperlink 2 5" xfId="483"/>
    <cellStyle name="Hyperlink 3" xfId="398"/>
    <cellStyle name="Iau?iue_?ac?.oaa.90-92" xfId="222"/>
    <cellStyle name="Îáû÷íûé_93ãîä (2)" xfId="223"/>
    <cellStyle name="Indata" xfId="399"/>
    <cellStyle name="Input" xfId="102" builtinId="20" customBuiltin="1"/>
    <cellStyle name="Input 2" xfId="224"/>
    <cellStyle name="Kontrollcell" xfId="400"/>
    <cellStyle name="Länkad cell" xfId="401"/>
    <cellStyle name="Linked Cell" xfId="105" builtinId="24" customBuiltin="1"/>
    <cellStyle name="Linked Cell 2" xfId="225"/>
    <cellStyle name="m49048872" xfId="226"/>
    <cellStyle name="Měna0" xfId="402"/>
    <cellStyle name="mitP" xfId="334"/>
    <cellStyle name="Neutral" xfId="101" builtinId="28" customBuiltin="1"/>
    <cellStyle name="Neutral 2" xfId="227"/>
    <cellStyle name="Normal" xfId="0" builtinId="0"/>
    <cellStyle name="Normal 10" xfId="228"/>
    <cellStyle name="Normal 11" xfId="229"/>
    <cellStyle name="Normal 12" xfId="230"/>
    <cellStyle name="Normal 13" xfId="146"/>
    <cellStyle name="Normal 13 2" xfId="231"/>
    <cellStyle name="Normal 14" xfId="147"/>
    <cellStyle name="Normal 15" xfId="232"/>
    <cellStyle name="Normal 16" xfId="295"/>
    <cellStyle name="Normal 17" xfId="403"/>
    <cellStyle name="Normal 18" xfId="233"/>
    <cellStyle name="Normal 18 2" xfId="404"/>
    <cellStyle name="Normal 19" xfId="405"/>
    <cellStyle name="Normal 2" xfId="5"/>
    <cellStyle name="Normal 2 13" xfId="8"/>
    <cellStyle name="Normal 2 14" xfId="9"/>
    <cellStyle name="Normal 2 17" xfId="10"/>
    <cellStyle name="Normal 2 18" xfId="11"/>
    <cellStyle name="Normal 2 19" xfId="12"/>
    <cellStyle name="Normal 2 2" xfId="22"/>
    <cellStyle name="Normal 2 2 2" xfId="89"/>
    <cellStyle name="Normal 2 2 2 2" xfId="234"/>
    <cellStyle name="Normal 2 2 3" xfId="468"/>
    <cellStyle name="Normal 2 2 4" xfId="466"/>
    <cellStyle name="Normal 2 20" xfId="13"/>
    <cellStyle name="Normal 2 21" xfId="15"/>
    <cellStyle name="Normal 2 22" xfId="16"/>
    <cellStyle name="Normal 2 23" xfId="17"/>
    <cellStyle name="Normal 2 24" xfId="18"/>
    <cellStyle name="Normal 2 3" xfId="406"/>
    <cellStyle name="Normal 2 3 2" xfId="407"/>
    <cellStyle name="Normal 2 3 3" xfId="473"/>
    <cellStyle name="Normal 2 36" xfId="19"/>
    <cellStyle name="Normal 2 37" xfId="21"/>
    <cellStyle name="Normal 2 4" xfId="467"/>
    <cellStyle name="Normal 2 8" xfId="408"/>
    <cellStyle name="Normal 2_2009_2010_2011_GDPweights questionnaire (2)" xfId="409"/>
    <cellStyle name="Normal 20" xfId="418"/>
    <cellStyle name="Normal 21" xfId="433"/>
    <cellStyle name="Normal 22" xfId="434"/>
    <cellStyle name="Normal 23" xfId="436"/>
    <cellStyle name="Normal 24" xfId="438"/>
    <cellStyle name="Normal 25" xfId="441"/>
    <cellStyle name="Normal 25 2" xfId="461"/>
    <cellStyle name="Normal 26" xfId="442"/>
    <cellStyle name="Normal 26 2" xfId="462"/>
    <cellStyle name="Normal 27" xfId="443"/>
    <cellStyle name="Normal 27 2" xfId="463"/>
    <cellStyle name="Normal 28" xfId="444"/>
    <cellStyle name="Normal 29" xfId="454"/>
    <cellStyle name="Normal 3" xfId="4"/>
    <cellStyle name="Normal 3 2" xfId="91"/>
    <cellStyle name="Normal 3 2 2" xfId="235"/>
    <cellStyle name="Normal 3 2 3" xfId="476"/>
    <cellStyle name="Normal 3 3" xfId="140"/>
    <cellStyle name="Normal 3 4" xfId="470"/>
    <cellStyle name="Normal 30" xfId="455"/>
    <cellStyle name="Normal 31" xfId="456"/>
    <cellStyle name="Normal 32" xfId="457"/>
    <cellStyle name="Normal 33" xfId="458"/>
    <cellStyle name="Normal 34" xfId="459"/>
    <cellStyle name="Normal 35" xfId="460"/>
    <cellStyle name="Normal 4" xfId="3"/>
    <cellStyle name="Normal 4 10" xfId="36"/>
    <cellStyle name="Normal 4 11" xfId="37"/>
    <cellStyle name="Normal 4 12" xfId="38"/>
    <cellStyle name="Normal 4 13" xfId="39"/>
    <cellStyle name="Normal 4 14" xfId="40"/>
    <cellStyle name="Normal 4 15" xfId="41"/>
    <cellStyle name="Normal 4 16" xfId="42"/>
    <cellStyle name="Normal 4 17" xfId="43"/>
    <cellStyle name="Normal 4 18" xfId="44"/>
    <cellStyle name="Normal 4 19" xfId="45"/>
    <cellStyle name="Normal 4 2" xfId="46"/>
    <cellStyle name="Normal 4 2 2" xfId="236"/>
    <cellStyle name="Normal 4 20" xfId="47"/>
    <cellStyle name="Normal 4 21" xfId="48"/>
    <cellStyle name="Normal 4 22" xfId="49"/>
    <cellStyle name="Normal 4 23" xfId="50"/>
    <cellStyle name="Normal 4 24" xfId="51"/>
    <cellStyle name="Normal 4 25" xfId="52"/>
    <cellStyle name="Normal 4 26" xfId="53"/>
    <cellStyle name="Normal 4 27" xfId="35"/>
    <cellStyle name="Normal 4 28" xfId="90"/>
    <cellStyle name="Normal 4 29" xfId="141"/>
    <cellStyle name="Normal 4 3" xfId="54"/>
    <cellStyle name="Normal 4 30" xfId="471"/>
    <cellStyle name="Normal 4 4" xfId="55"/>
    <cellStyle name="Normal 4 5" xfId="56"/>
    <cellStyle name="Normal 4 6" xfId="57"/>
    <cellStyle name="Normal 4 7" xfId="58"/>
    <cellStyle name="Normal 4 8" xfId="59"/>
    <cellStyle name="Normal 4 9" xfId="60"/>
    <cellStyle name="Normal 5" xfId="61"/>
    <cellStyle name="Normal 5 2" xfId="134"/>
    <cellStyle name="Normal 5 2 2" xfId="238"/>
    <cellStyle name="Normal 5 3" xfId="239"/>
    <cellStyle name="Normal 5 4" xfId="237"/>
    <cellStyle name="Normal 5 5" xfId="472"/>
    <cellStyle name="Normal 5 6" xfId="484"/>
    <cellStyle name="Normal 6" xfId="62"/>
    <cellStyle name="Normal 6 2" xfId="241"/>
    <cellStyle name="Normal 6 3" xfId="410"/>
    <cellStyle name="Normal 6 4" xfId="240"/>
    <cellStyle name="Normal 7" xfId="2"/>
    <cellStyle name="Normal 7 2" xfId="142"/>
    <cellStyle name="Normal 7 2 2" xfId="411"/>
    <cellStyle name="Normal 8" xfId="143"/>
    <cellStyle name="Normal 8 2" xfId="14"/>
    <cellStyle name="Normal 8 3" xfId="243"/>
    <cellStyle name="Normal 9" xfId="244"/>
    <cellStyle name="Normal 9 2" xfId="245"/>
    <cellStyle name="Normál_Felhasznalas_tabla_1999" xfId="246"/>
    <cellStyle name="normální 2" xfId="412"/>
    <cellStyle name="normální_SO1_03d" xfId="413"/>
    <cellStyle name="Note 2" xfId="144"/>
    <cellStyle name="Note 2 2" xfId="414"/>
    <cellStyle name="Note 2 3" xfId="247"/>
    <cellStyle name="Note 3" xfId="145"/>
    <cellStyle name="Note 3 2" xfId="415"/>
    <cellStyle name="ohneP" xfId="335"/>
    <cellStyle name="Ouny?e [0]_Eeno1" xfId="248"/>
    <cellStyle name="Ouny?e_Eeno1" xfId="249"/>
    <cellStyle name="Òûñÿ÷è_Sheet1" xfId="250"/>
    <cellStyle name="Output" xfId="103" builtinId="21" customBuiltin="1"/>
    <cellStyle name="Output 2" xfId="251"/>
    <cellStyle name="Output Amounts" xfId="416"/>
    <cellStyle name="Output Line Items" xfId="417"/>
    <cellStyle name="Percent 2" xfId="63"/>
    <cellStyle name="Percent 2 10" xfId="64"/>
    <cellStyle name="Percent 2 11" xfId="65"/>
    <cellStyle name="Percent 2 12" xfId="66"/>
    <cellStyle name="Percent 2 13" xfId="67"/>
    <cellStyle name="Percent 2 14" xfId="68"/>
    <cellStyle name="Percent 2 15" xfId="69"/>
    <cellStyle name="Percent 2 16" xfId="70"/>
    <cellStyle name="Percent 2 17" xfId="71"/>
    <cellStyle name="Percent 2 18" xfId="72"/>
    <cellStyle name="Percent 2 19" xfId="73"/>
    <cellStyle name="Percent 2 2" xfId="74"/>
    <cellStyle name="Percent 2 20" xfId="75"/>
    <cellStyle name="Percent 2 21" xfId="76"/>
    <cellStyle name="Percent 2 22" xfId="77"/>
    <cellStyle name="Percent 2 23" xfId="78"/>
    <cellStyle name="Percent 2 24" xfId="79"/>
    <cellStyle name="Percent 2 25" xfId="80"/>
    <cellStyle name="Percent 2 26" xfId="81"/>
    <cellStyle name="Percent 2 27" xfId="482"/>
    <cellStyle name="Percent 2 3" xfId="82"/>
    <cellStyle name="Percent 2 4" xfId="83"/>
    <cellStyle name="Percent 2 5" xfId="84"/>
    <cellStyle name="Percent 2 6" xfId="85"/>
    <cellStyle name="Percent 2 7" xfId="86"/>
    <cellStyle name="Percent 2 8" xfId="87"/>
    <cellStyle name="Percent 2 9" xfId="88"/>
    <cellStyle name="Percent 3" xfId="7"/>
    <cellStyle name="Percent 3 2" xfId="419"/>
    <cellStyle name="Percent 4" xfId="420"/>
    <cellStyle name="Percent 4 2" xfId="486"/>
    <cellStyle name="Percent 5" xfId="479"/>
    <cellStyle name="Pevný" xfId="421"/>
    <cellStyle name="Rubrik" xfId="422"/>
    <cellStyle name="Rubrik 1" xfId="423"/>
    <cellStyle name="Rubrik 2" xfId="424"/>
    <cellStyle name="Rubrik 3" xfId="425"/>
    <cellStyle name="Rubrik 4" xfId="426"/>
    <cellStyle name="s24" xfId="253"/>
    <cellStyle name="s30" xfId="254"/>
    <cellStyle name="s32" xfId="255"/>
    <cellStyle name="s33" xfId="256"/>
    <cellStyle name="s35" xfId="257"/>
    <cellStyle name="s37" xfId="258"/>
    <cellStyle name="s44" xfId="259"/>
    <cellStyle name="s45" xfId="260"/>
    <cellStyle name="s48" xfId="261"/>
    <cellStyle name="s56" xfId="262"/>
    <cellStyle name="s57" xfId="263"/>
    <cellStyle name="s58" xfId="264"/>
    <cellStyle name="s59" xfId="265"/>
    <cellStyle name="s62" xfId="266"/>
    <cellStyle name="s63" xfId="267"/>
    <cellStyle name="s64" xfId="268"/>
    <cellStyle name="s65" xfId="269"/>
    <cellStyle name="s66" xfId="270"/>
    <cellStyle name="s67" xfId="271"/>
    <cellStyle name="s68" xfId="272"/>
    <cellStyle name="s69" xfId="273"/>
    <cellStyle name="s70" xfId="274"/>
    <cellStyle name="s73" xfId="275"/>
    <cellStyle name="s78" xfId="276"/>
    <cellStyle name="s80" xfId="277"/>
    <cellStyle name="s82" xfId="278"/>
    <cellStyle name="s85" xfId="279"/>
    <cellStyle name="s93" xfId="280"/>
    <cellStyle name="s94" xfId="281"/>
    <cellStyle name="s95" xfId="282"/>
    <cellStyle name="Standaard 4" xfId="252"/>
    <cellStyle name="Standard 2" xfId="336"/>
    <cellStyle name="Standard 3" xfId="337"/>
    <cellStyle name="Standard 3 2" xfId="294"/>
    <cellStyle name="Style 1" xfId="283"/>
    <cellStyle name="Style 1 2" xfId="427"/>
    <cellStyle name="Summa" xfId="428"/>
    <cellStyle name="Text_e" xfId="284"/>
    <cellStyle name="Title" xfId="94" builtinId="15" customBuiltin="1"/>
    <cellStyle name="Title 2" xfId="285"/>
    <cellStyle name="Total" xfId="109" builtinId="25" customBuiltin="1"/>
    <cellStyle name="Total 2" xfId="286"/>
    <cellStyle name="Utdata" xfId="429"/>
    <cellStyle name="Varningstext" xfId="430"/>
    <cellStyle name="Warning Text" xfId="107" builtinId="11" customBuiltin="1"/>
    <cellStyle name="Warning Text 2" xfId="287"/>
    <cellStyle name="wiiw" xfId="469"/>
    <cellStyle name="Záhlaví 1" xfId="431"/>
    <cellStyle name="Záhlaví 2" xfId="432"/>
    <cellStyle name="Денежный [0]_BBПиндекс" xfId="288"/>
    <cellStyle name="Денежный_BBПиндекс" xfId="289"/>
    <cellStyle name="Обычный_5_QUART" xfId="290"/>
    <cellStyle name="Тысячи_Sheet1" xfId="291"/>
    <cellStyle name="Финансовый [0]_BBПиндекс" xfId="292"/>
    <cellStyle name="Финансовый_BBПиндекс" xfId="2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rejtoria%20e%20Llogarive%20kombetare/Tabelat%20per%20publikim/Publikimi%202021/Llogarite%20kombetare%20vjetore%201996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u-Cover"/>
      <sheetName val="Permbajtja-Content"/>
      <sheetName val="_tab_1"/>
      <sheetName val="_tab_2"/>
      <sheetName val="_tab_3"/>
      <sheetName val="_tab_4"/>
      <sheetName val="_tab_5"/>
      <sheetName val="_tab_6"/>
      <sheetName val="_tab_7"/>
      <sheetName val="_tab_8"/>
      <sheetName val="_tab_8_1"/>
      <sheetName val="_tab_9"/>
      <sheetName val="_tab_10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9">
          <cell r="AD29">
            <v>-3.3020792360719469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comments" Target="../comments1.xml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.bin"/><Relationship Id="rId3" Type="http://schemas.openxmlformats.org/officeDocument/2006/relationships/printerSettings" Target="../printerSettings/printerSettings16.bin"/><Relationship Id="rId7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5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K19" sqref="K19"/>
    </sheetView>
  </sheetViews>
  <sheetFormatPr defaultRowHeight="15"/>
  <cols>
    <col min="1" max="1" width="23" bestFit="1" customWidth="1"/>
    <col min="2" max="2" width="23" customWidth="1"/>
    <col min="3" max="3" width="27.28515625" customWidth="1"/>
    <col min="4" max="4" width="19.5703125" customWidth="1"/>
    <col min="5" max="5" width="19.42578125" customWidth="1"/>
    <col min="6" max="6" width="12.140625" customWidth="1"/>
  </cols>
  <sheetData>
    <row r="1" spans="1:6">
      <c r="A1" s="5"/>
      <c r="B1" s="266" t="s">
        <v>76</v>
      </c>
      <c r="C1" s="6"/>
      <c r="D1" s="268" t="s">
        <v>93</v>
      </c>
      <c r="E1" s="7" t="s">
        <v>77</v>
      </c>
      <c r="F1" s="12" t="s">
        <v>80</v>
      </c>
    </row>
    <row r="2" spans="1:6">
      <c r="A2" s="8" t="s">
        <v>85</v>
      </c>
      <c r="B2" s="267"/>
      <c r="C2" s="9" t="s">
        <v>140</v>
      </c>
      <c r="D2" s="269"/>
      <c r="E2" s="4" t="s">
        <v>78</v>
      </c>
      <c r="F2" s="13" t="s">
        <v>81</v>
      </c>
    </row>
    <row r="3" spans="1:6">
      <c r="A3" s="8"/>
      <c r="B3" s="267"/>
      <c r="C3" s="9"/>
      <c r="D3" s="269"/>
      <c r="E3" s="4" t="s">
        <v>79</v>
      </c>
      <c r="F3" s="13"/>
    </row>
    <row r="4" spans="1:6">
      <c r="A4" s="14" t="s">
        <v>94</v>
      </c>
      <c r="B4" s="14" t="s">
        <v>83</v>
      </c>
      <c r="C4" s="15" t="s">
        <v>105</v>
      </c>
      <c r="D4" s="20" t="s">
        <v>106</v>
      </c>
      <c r="E4" s="16"/>
      <c r="F4" s="24"/>
    </row>
    <row r="5" spans="1:6">
      <c r="A5" s="15" t="s">
        <v>86</v>
      </c>
      <c r="B5" s="14" t="s">
        <v>82</v>
      </c>
      <c r="C5" s="15" t="s">
        <v>117</v>
      </c>
      <c r="D5" s="20" t="s">
        <v>107</v>
      </c>
      <c r="E5" s="16"/>
      <c r="F5" s="24"/>
    </row>
    <row r="6" spans="1:6">
      <c r="A6" s="14" t="s">
        <v>110</v>
      </c>
      <c r="B6" s="14" t="s">
        <v>89</v>
      </c>
      <c r="C6" s="15" t="s">
        <v>138</v>
      </c>
      <c r="D6" s="20" t="s">
        <v>106</v>
      </c>
      <c r="E6" s="16"/>
      <c r="F6" s="24"/>
    </row>
    <row r="7" spans="1:6">
      <c r="A7" s="15" t="s">
        <v>90</v>
      </c>
      <c r="B7" s="14" t="s">
        <v>91</v>
      </c>
      <c r="C7" s="15" t="s">
        <v>108</v>
      </c>
      <c r="D7" s="15" t="s">
        <v>109</v>
      </c>
      <c r="E7" s="17"/>
      <c r="F7" s="25"/>
    </row>
    <row r="8" spans="1:6">
      <c r="A8" s="10" t="s">
        <v>87</v>
      </c>
      <c r="B8" s="22" t="s">
        <v>75</v>
      </c>
      <c r="C8" s="21" t="s">
        <v>112</v>
      </c>
      <c r="D8" s="22" t="s">
        <v>88</v>
      </c>
      <c r="E8" s="26" t="s">
        <v>111</v>
      </c>
      <c r="F8" s="21" t="s">
        <v>134</v>
      </c>
    </row>
    <row r="9" spans="1:6">
      <c r="A9" s="10" t="s">
        <v>104</v>
      </c>
      <c r="B9" s="22" t="s">
        <v>103</v>
      </c>
      <c r="C9" s="21" t="s">
        <v>113</v>
      </c>
      <c r="D9" s="22" t="s">
        <v>107</v>
      </c>
      <c r="E9" s="26" t="s">
        <v>114</v>
      </c>
      <c r="F9" s="28">
        <v>44110</v>
      </c>
    </row>
    <row r="10" spans="1:6" ht="25.5">
      <c r="A10" s="18" t="s">
        <v>115</v>
      </c>
      <c r="B10" s="22" t="s">
        <v>96</v>
      </c>
      <c r="C10" s="21" t="s">
        <v>135</v>
      </c>
      <c r="D10" s="22" t="s">
        <v>107</v>
      </c>
      <c r="E10" s="19" t="s">
        <v>116</v>
      </c>
      <c r="F10" s="28">
        <v>44110</v>
      </c>
    </row>
    <row r="11" spans="1:6">
      <c r="A11" s="10" t="s">
        <v>95</v>
      </c>
      <c r="B11" s="22" t="s">
        <v>97</v>
      </c>
      <c r="C11" s="21" t="s">
        <v>136</v>
      </c>
      <c r="D11" s="22" t="s">
        <v>107</v>
      </c>
      <c r="E11" s="21"/>
      <c r="F11" s="28">
        <v>44110</v>
      </c>
    </row>
    <row r="12" spans="1:6" ht="51.75">
      <c r="A12" s="10" t="s">
        <v>141</v>
      </c>
      <c r="B12" s="22" t="s">
        <v>84</v>
      </c>
      <c r="C12" s="21" t="s">
        <v>118</v>
      </c>
      <c r="D12" s="22" t="s">
        <v>107</v>
      </c>
      <c r="E12" s="23" t="s">
        <v>119</v>
      </c>
      <c r="F12" s="28" t="s">
        <v>120</v>
      </c>
    </row>
    <row r="13" spans="1:6" ht="26.25">
      <c r="A13" s="10" t="s">
        <v>2</v>
      </c>
      <c r="B13" s="22" t="s">
        <v>92</v>
      </c>
      <c r="C13" s="22">
        <v>162.34200000000001</v>
      </c>
      <c r="D13" s="22">
        <v>2019</v>
      </c>
      <c r="E13" s="22" t="s">
        <v>122</v>
      </c>
      <c r="F13" s="28">
        <v>43836</v>
      </c>
    </row>
    <row r="14" spans="1:6" ht="25.5">
      <c r="A14" s="22" t="s">
        <v>35</v>
      </c>
      <c r="B14" s="22" t="s">
        <v>98</v>
      </c>
      <c r="C14" s="21">
        <v>184</v>
      </c>
      <c r="D14" s="22" t="s">
        <v>107</v>
      </c>
      <c r="E14" s="23" t="s">
        <v>121</v>
      </c>
      <c r="F14" s="28">
        <v>43896</v>
      </c>
    </row>
    <row r="15" spans="1:6" ht="26.25">
      <c r="A15" s="10" t="s">
        <v>123</v>
      </c>
      <c r="B15" s="22" t="s">
        <v>139</v>
      </c>
      <c r="C15" s="27">
        <v>663980</v>
      </c>
      <c r="D15" s="22" t="s">
        <v>106</v>
      </c>
      <c r="E15" s="23" t="s">
        <v>124</v>
      </c>
      <c r="F15" s="22" t="s">
        <v>125</v>
      </c>
    </row>
    <row r="16" spans="1:6" ht="26.25">
      <c r="A16" s="10" t="s">
        <v>5</v>
      </c>
      <c r="B16" s="22" t="s">
        <v>99</v>
      </c>
      <c r="C16" s="22">
        <v>3.7</v>
      </c>
      <c r="D16" s="22">
        <v>2018</v>
      </c>
      <c r="E16" s="21"/>
      <c r="F16" s="22" t="s">
        <v>126</v>
      </c>
    </row>
    <row r="17" spans="1:6" ht="38.25" customHeight="1">
      <c r="A17" s="10" t="s">
        <v>1</v>
      </c>
      <c r="B17" s="22" t="s">
        <v>100</v>
      </c>
      <c r="C17" s="22" t="s">
        <v>127</v>
      </c>
      <c r="D17" s="22">
        <v>2018</v>
      </c>
      <c r="E17" s="23" t="s">
        <v>129</v>
      </c>
      <c r="F17" s="22" t="s">
        <v>126</v>
      </c>
    </row>
    <row r="18" spans="1:6" ht="39">
      <c r="A18" s="10" t="s">
        <v>50</v>
      </c>
      <c r="B18" s="22" t="s">
        <v>101</v>
      </c>
      <c r="C18" s="22" t="s">
        <v>131</v>
      </c>
      <c r="D18" s="22"/>
      <c r="E18" s="19" t="s">
        <v>130</v>
      </c>
      <c r="F18" s="22" t="s">
        <v>128</v>
      </c>
    </row>
    <row r="19" spans="1:6" ht="26.25">
      <c r="A19" s="10" t="s">
        <v>137</v>
      </c>
      <c r="B19" s="22" t="s">
        <v>102</v>
      </c>
      <c r="C19" s="22">
        <f>'treguesit e rinj'!$C$25</f>
        <v>82.2</v>
      </c>
      <c r="D19" s="22" t="s">
        <v>133</v>
      </c>
      <c r="E19" s="11"/>
      <c r="F19" s="22" t="s">
        <v>132</v>
      </c>
    </row>
  </sheetData>
  <customSheetViews>
    <customSheetView guid="{FDEA6F19-CA65-4E40-A488-F70B61AD81C1}" state="hidden">
      <selection activeCell="K19" sqref="K19"/>
      <pageMargins left="0.7" right="0.7" top="0.75" bottom="0.75" header="0.3" footer="0.3"/>
    </customSheetView>
    <customSheetView guid="{FF922F6A-8155-4489-A398-7A9C91693B39}" state="hidden">
      <selection activeCell="K19" sqref="K19"/>
      <pageMargins left="0.7" right="0.7" top="0.75" bottom="0.75" header="0.3" footer="0.3"/>
    </customSheetView>
    <customSheetView guid="{107848C0-865E-4B97-A1FE-008C1D944D56}" state="hidden">
      <selection activeCell="K19" sqref="K19"/>
      <pageMargins left="0.7" right="0.7" top="0.75" bottom="0.75" header="0.3" footer="0.3"/>
    </customSheetView>
    <customSheetView guid="{43DBEEED-1CD1-4FA6-96DE-36365D64252A}" state="hidden">
      <selection activeCell="K19" sqref="K19"/>
      <pageMargins left="0.7" right="0.7" top="0.75" bottom="0.75" header="0.3" footer="0.3"/>
    </customSheetView>
    <customSheetView guid="{668C4098-305E-43E0-AA2E-37D8A90FEF0E}" state="hidden">
      <selection activeCell="K19" sqref="K19"/>
      <pageMargins left="0.7" right="0.7" top="0.75" bottom="0.75" header="0.3" footer="0.3"/>
    </customSheetView>
    <customSheetView guid="{1612F140-F57E-40B6-A90F-BFE30BBC5C02}" state="hidden">
      <selection activeCell="K19" sqref="K19"/>
      <pageMargins left="0.7" right="0.7" top="0.75" bottom="0.75" header="0.3" footer="0.3"/>
    </customSheetView>
    <customSheetView guid="{5D95ADA9-4CAA-4CFA-A466-3A32A777730C}" state="hidden">
      <selection activeCell="K19" sqref="K19"/>
      <pageMargins left="0.7" right="0.7" top="0.75" bottom="0.75" header="0.3" footer="0.3"/>
    </customSheetView>
  </customSheetViews>
  <mergeCells count="2">
    <mergeCell ref="B1:B3"/>
    <mergeCell ref="D1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113"/>
  <sheetViews>
    <sheetView showGridLines="0" tabSelected="1" zoomScale="80" zoomScaleNormal="80" workbookViewId="0">
      <pane xSplit="2" ySplit="3" topLeftCell="C73" activePane="bottomRight" state="frozen"/>
      <selection pane="topRight" activeCell="C1" sqref="C1"/>
      <selection pane="bottomLeft" activeCell="A4" sqref="A4"/>
      <selection pane="bottomRight" activeCell="N87" sqref="N87"/>
    </sheetView>
  </sheetViews>
  <sheetFormatPr defaultRowHeight="15"/>
  <cols>
    <col min="1" max="1" width="5.5703125" style="2" bestFit="1" customWidth="1"/>
    <col min="2" max="2" width="72.42578125" style="2" customWidth="1"/>
    <col min="3" max="6" width="15.5703125" style="109" customWidth="1"/>
    <col min="7" max="8" width="14.28515625" style="1" customWidth="1"/>
    <col min="9" max="9" width="16.5703125" style="1" bestFit="1" customWidth="1"/>
    <col min="10" max="10" width="15.85546875" style="1" bestFit="1" customWidth="1"/>
    <col min="11" max="11" width="21.140625" style="1" customWidth="1"/>
    <col min="12" max="12" width="9" style="1" customWidth="1"/>
    <col min="13" max="13" width="9" style="2" customWidth="1"/>
    <col min="14" max="16" width="9.140625" style="2"/>
  </cols>
  <sheetData>
    <row r="1" spans="1:16" ht="15.75" thickBot="1">
      <c r="P1" s="1"/>
    </row>
    <row r="2" spans="1:16" ht="19.5" thickBot="1">
      <c r="A2" s="272" t="s">
        <v>3</v>
      </c>
      <c r="B2" s="270" t="s">
        <v>4</v>
      </c>
      <c r="C2" s="274" t="s">
        <v>184</v>
      </c>
      <c r="D2" s="275"/>
      <c r="E2" s="275"/>
      <c r="F2" s="276"/>
      <c r="G2" s="277" t="s">
        <v>185</v>
      </c>
      <c r="H2" s="278"/>
      <c r="I2" s="279" t="s">
        <v>186</v>
      </c>
      <c r="J2" s="280"/>
      <c r="K2" s="37" t="s">
        <v>148</v>
      </c>
      <c r="P2" s="1"/>
    </row>
    <row r="3" spans="1:16" ht="19.5" thickBot="1">
      <c r="A3" s="273"/>
      <c r="B3" s="271"/>
      <c r="C3" s="133">
        <v>2019</v>
      </c>
      <c r="D3" s="134">
        <v>2020</v>
      </c>
      <c r="E3" s="134">
        <v>2021</v>
      </c>
      <c r="F3" s="135">
        <v>2022</v>
      </c>
      <c r="G3" s="86" t="s">
        <v>201</v>
      </c>
      <c r="H3" s="88" t="s">
        <v>202</v>
      </c>
      <c r="I3" s="87" t="s">
        <v>203</v>
      </c>
      <c r="J3" s="88" t="s">
        <v>204</v>
      </c>
      <c r="K3" s="90" t="s">
        <v>147</v>
      </c>
      <c r="P3" s="1"/>
    </row>
    <row r="4" spans="1:16">
      <c r="A4" s="94"/>
      <c r="B4" s="95" t="s">
        <v>142</v>
      </c>
      <c r="C4" s="110"/>
      <c r="D4" s="111"/>
      <c r="E4" s="111"/>
      <c r="F4" s="112"/>
      <c r="G4" s="38"/>
      <c r="H4" s="57"/>
      <c r="I4" s="89"/>
      <c r="J4" s="57"/>
      <c r="K4" s="91"/>
      <c r="P4" s="1"/>
    </row>
    <row r="5" spans="1:16">
      <c r="A5" s="59">
        <v>1</v>
      </c>
      <c r="B5" s="60" t="s">
        <v>164</v>
      </c>
      <c r="C5" s="61">
        <v>2854191</v>
      </c>
      <c r="D5" s="61">
        <v>2837849</v>
      </c>
      <c r="E5" s="163">
        <v>2811666</v>
      </c>
      <c r="F5" s="164"/>
      <c r="G5" s="74"/>
      <c r="H5" s="75"/>
      <c r="I5" s="76"/>
      <c r="J5" s="75"/>
      <c r="K5" s="165">
        <f>+(E5-D5)/D5*100</f>
        <v>-0.9226354185864013</v>
      </c>
      <c r="M5"/>
      <c r="N5"/>
      <c r="O5"/>
      <c r="P5"/>
    </row>
    <row r="6" spans="1:16">
      <c r="A6" s="62">
        <v>2</v>
      </c>
      <c r="B6" s="63" t="s">
        <v>7</v>
      </c>
      <c r="C6" s="61">
        <v>6624</v>
      </c>
      <c r="D6" s="61">
        <v>470</v>
      </c>
      <c r="E6" s="163">
        <v>-3296</v>
      </c>
      <c r="F6" s="164"/>
      <c r="G6" s="74">
        <v>1285</v>
      </c>
      <c r="H6" s="77">
        <v>1042</v>
      </c>
      <c r="I6" s="76"/>
      <c r="J6" s="75"/>
      <c r="K6" s="165">
        <f t="shared" ref="K6:K10" si="0">+(E6-D6)/D6*100</f>
        <v>-801.27659574468078</v>
      </c>
      <c r="M6"/>
      <c r="N6"/>
      <c r="O6"/>
      <c r="P6"/>
    </row>
    <row r="7" spans="1:16">
      <c r="A7" s="62">
        <v>3</v>
      </c>
      <c r="B7" s="63" t="s">
        <v>41</v>
      </c>
      <c r="C7" s="166">
        <v>79.048781648118094</v>
      </c>
      <c r="D7" s="166">
        <v>77.337046242326707</v>
      </c>
      <c r="E7" s="167">
        <v>76.498042000925992</v>
      </c>
      <c r="F7" s="168"/>
      <c r="G7" s="78"/>
      <c r="H7" s="79"/>
      <c r="I7" s="80"/>
      <c r="J7" s="79"/>
      <c r="K7" s="165">
        <f t="shared" si="0"/>
        <v>-1.0848671912963841</v>
      </c>
      <c r="L7" s="39"/>
      <c r="M7"/>
      <c r="N7"/>
      <c r="O7"/>
      <c r="P7"/>
    </row>
    <row r="8" spans="1:16">
      <c r="A8" s="62">
        <v>3.1</v>
      </c>
      <c r="B8" s="63" t="s">
        <v>42</v>
      </c>
      <c r="C8" s="166">
        <v>77.576111669556028</v>
      </c>
      <c r="D8" s="166">
        <v>75.219887955330094</v>
      </c>
      <c r="E8" s="167">
        <v>74.405174039579677</v>
      </c>
      <c r="F8" s="168"/>
      <c r="G8" s="78"/>
      <c r="H8" s="79"/>
      <c r="I8" s="80"/>
      <c r="J8" s="79"/>
      <c r="K8" s="165">
        <f t="shared" si="0"/>
        <v>-1.0831097172522262</v>
      </c>
      <c r="L8" s="39"/>
      <c r="M8"/>
      <c r="N8"/>
      <c r="O8"/>
      <c r="P8"/>
    </row>
    <row r="9" spans="1:16">
      <c r="A9" s="62">
        <v>3.2</v>
      </c>
      <c r="B9" s="63" t="s">
        <v>43</v>
      </c>
      <c r="C9" s="166">
        <v>80.64877417454602</v>
      </c>
      <c r="D9" s="166">
        <v>79.597623494095117</v>
      </c>
      <c r="E9" s="167">
        <v>78.725339582313978</v>
      </c>
      <c r="F9" s="168"/>
      <c r="G9" s="78"/>
      <c r="H9" s="79"/>
      <c r="I9" s="80"/>
      <c r="J9" s="79"/>
      <c r="K9" s="165">
        <f t="shared" si="0"/>
        <v>-1.0958667777887221</v>
      </c>
      <c r="L9" s="39"/>
      <c r="M9"/>
      <c r="N9"/>
      <c r="O9"/>
      <c r="P9"/>
    </row>
    <row r="10" spans="1:16" s="43" customFormat="1" ht="15.75" thickBot="1">
      <c r="A10" s="62">
        <v>4</v>
      </c>
      <c r="B10" s="63" t="s">
        <v>0</v>
      </c>
      <c r="C10" s="169">
        <v>1.3625789072543069</v>
      </c>
      <c r="D10" s="169">
        <v>1.3433307253922659</v>
      </c>
      <c r="E10" s="170">
        <v>1.3151637596572814</v>
      </c>
      <c r="F10" s="171"/>
      <c r="G10" s="172"/>
      <c r="H10" s="173"/>
      <c r="I10" s="174"/>
      <c r="J10" s="173"/>
      <c r="K10" s="175">
        <f t="shared" si="0"/>
        <v>-2.0968005274173662</v>
      </c>
      <c r="L10" s="39"/>
    </row>
    <row r="11" spans="1:16" ht="15.75" thickTop="1">
      <c r="A11" s="59">
        <v>5</v>
      </c>
      <c r="B11" s="60" t="s">
        <v>8</v>
      </c>
      <c r="C11" s="176">
        <v>60.4</v>
      </c>
      <c r="D11" s="176"/>
      <c r="E11" s="177"/>
      <c r="F11" s="178"/>
      <c r="G11" s="179"/>
      <c r="H11" s="180"/>
      <c r="I11" s="181"/>
      <c r="J11" s="180"/>
      <c r="K11" s="182"/>
      <c r="M11"/>
      <c r="N11"/>
      <c r="O11"/>
      <c r="P11"/>
    </row>
    <row r="12" spans="1:16">
      <c r="A12" s="62">
        <v>5.0999999999999996</v>
      </c>
      <c r="B12" s="63" t="s">
        <v>9</v>
      </c>
      <c r="C12" s="183">
        <v>67.599999999999994</v>
      </c>
      <c r="D12" s="183"/>
      <c r="E12" s="184"/>
      <c r="F12" s="185"/>
      <c r="G12" s="81"/>
      <c r="H12" s="82"/>
      <c r="I12" s="83"/>
      <c r="J12" s="82"/>
      <c r="K12" s="186"/>
      <c r="M12"/>
      <c r="N12"/>
      <c r="O12"/>
      <c r="P12"/>
    </row>
    <row r="13" spans="1:16">
      <c r="A13" s="62">
        <v>5.2</v>
      </c>
      <c r="B13" s="63" t="s">
        <v>10</v>
      </c>
      <c r="C13" s="183">
        <v>59.6</v>
      </c>
      <c r="D13" s="183"/>
      <c r="E13" s="184"/>
      <c r="F13" s="185"/>
      <c r="G13" s="81"/>
      <c r="H13" s="82"/>
      <c r="I13" s="83"/>
      <c r="J13" s="82"/>
      <c r="K13" s="186"/>
      <c r="M13"/>
      <c r="N13"/>
      <c r="O13"/>
      <c r="P13"/>
    </row>
    <row r="14" spans="1:16">
      <c r="A14" s="62">
        <v>5.3</v>
      </c>
      <c r="B14" s="63" t="s">
        <v>11</v>
      </c>
      <c r="C14" s="183">
        <v>55.6</v>
      </c>
      <c r="D14" s="183"/>
      <c r="E14" s="184"/>
      <c r="F14" s="185"/>
      <c r="G14" s="81"/>
      <c r="H14" s="82"/>
      <c r="I14" s="83"/>
      <c r="J14" s="82"/>
      <c r="K14" s="186"/>
      <c r="M14"/>
      <c r="N14"/>
      <c r="O14"/>
      <c r="P14"/>
    </row>
    <row r="15" spans="1:16">
      <c r="A15" s="62">
        <v>5.4</v>
      </c>
      <c r="B15" s="63" t="s">
        <v>12</v>
      </c>
      <c r="C15" s="183">
        <v>48.1</v>
      </c>
      <c r="D15" s="183"/>
      <c r="E15" s="184"/>
      <c r="F15" s="185"/>
      <c r="G15" s="81"/>
      <c r="H15" s="82"/>
      <c r="I15" s="83"/>
      <c r="J15" s="82"/>
      <c r="K15" s="186"/>
      <c r="L15" s="2"/>
      <c r="M15"/>
      <c r="N15"/>
      <c r="O15"/>
      <c r="P15"/>
    </row>
    <row r="16" spans="1:16">
      <c r="A16" s="62">
        <v>5.5</v>
      </c>
      <c r="B16" s="63" t="s">
        <v>13</v>
      </c>
      <c r="C16" s="187">
        <v>60.9</v>
      </c>
      <c r="D16" s="187"/>
      <c r="E16" s="188"/>
      <c r="F16" s="185"/>
      <c r="G16" s="81"/>
      <c r="H16" s="82"/>
      <c r="I16" s="83"/>
      <c r="J16" s="82"/>
      <c r="K16" s="186"/>
      <c r="L16" s="2"/>
      <c r="M16"/>
      <c r="N16"/>
      <c r="O16"/>
      <c r="P16"/>
    </row>
    <row r="17" spans="1:16">
      <c r="A17" s="62">
        <v>5.6</v>
      </c>
      <c r="B17" s="63" t="s">
        <v>14</v>
      </c>
      <c r="C17" s="189">
        <v>81.8</v>
      </c>
      <c r="D17" s="189"/>
      <c r="E17" s="190"/>
      <c r="F17" s="191"/>
      <c r="G17" s="81"/>
      <c r="H17" s="82"/>
      <c r="I17" s="84"/>
      <c r="J17" s="82"/>
      <c r="K17" s="186"/>
      <c r="L17" s="2"/>
      <c r="M17"/>
      <c r="N17"/>
      <c r="O17"/>
      <c r="P17"/>
    </row>
    <row r="18" spans="1:16">
      <c r="A18" s="62">
        <v>6</v>
      </c>
      <c r="B18" s="63" t="s">
        <v>44</v>
      </c>
      <c r="C18" s="192">
        <v>3.29</v>
      </c>
      <c r="D18" s="192">
        <v>3.29</v>
      </c>
      <c r="E18" s="192">
        <v>3.09</v>
      </c>
      <c r="F18" s="193"/>
      <c r="G18" s="81"/>
      <c r="H18" s="82"/>
      <c r="I18" s="84"/>
      <c r="J18" s="82"/>
      <c r="K18" s="194" t="s">
        <v>172</v>
      </c>
      <c r="L18" s="2"/>
      <c r="M18"/>
      <c r="N18"/>
      <c r="O18"/>
      <c r="P18"/>
    </row>
    <row r="19" spans="1:16">
      <c r="A19" s="62">
        <v>7</v>
      </c>
      <c r="B19" s="63" t="s">
        <v>45</v>
      </c>
      <c r="C19" s="189">
        <v>3.0251029166027581</v>
      </c>
      <c r="D19" s="189">
        <v>3.1379504437723535</v>
      </c>
      <c r="E19" s="189">
        <v>3.3629943703501182</v>
      </c>
      <c r="F19" s="195"/>
      <c r="G19" s="81"/>
      <c r="H19" s="82"/>
      <c r="I19" s="84"/>
      <c r="J19" s="82"/>
      <c r="K19" s="194" t="s">
        <v>173</v>
      </c>
      <c r="L19" s="2"/>
      <c r="M19"/>
      <c r="N19"/>
      <c r="O19"/>
      <c r="P19"/>
    </row>
    <row r="20" spans="1:16">
      <c r="A20" s="62">
        <v>8</v>
      </c>
      <c r="B20" s="64" t="s">
        <v>46</v>
      </c>
      <c r="C20" s="196">
        <v>83.4</v>
      </c>
      <c r="D20" s="196">
        <v>82.8</v>
      </c>
      <c r="E20" s="197">
        <v>83.8</v>
      </c>
      <c r="F20" s="198"/>
      <c r="G20" s="81"/>
      <c r="H20" s="82"/>
      <c r="I20" s="84"/>
      <c r="J20" s="82"/>
      <c r="K20" s="186" t="s">
        <v>174</v>
      </c>
      <c r="L20" s="2"/>
      <c r="M20"/>
      <c r="N20"/>
      <c r="O20"/>
      <c r="P20"/>
    </row>
    <row r="21" spans="1:16">
      <c r="A21" s="62">
        <v>9.1</v>
      </c>
      <c r="B21" s="64" t="s">
        <v>47</v>
      </c>
      <c r="C21" s="196">
        <v>93.9</v>
      </c>
      <c r="D21" s="192">
        <v>93</v>
      </c>
      <c r="E21" s="199">
        <v>91.961350594990179</v>
      </c>
      <c r="F21" s="200"/>
      <c r="G21" s="81"/>
      <c r="H21" s="82"/>
      <c r="I21" s="84"/>
      <c r="J21" s="82"/>
      <c r="K21" s="186" t="s">
        <v>175</v>
      </c>
      <c r="L21" s="2"/>
      <c r="M21"/>
      <c r="N21"/>
      <c r="O21"/>
      <c r="P21"/>
    </row>
    <row r="22" spans="1:16">
      <c r="A22" s="62">
        <v>9.1999999999999993</v>
      </c>
      <c r="B22" s="64" t="s">
        <v>48</v>
      </c>
      <c r="C22" s="196">
        <v>76.2</v>
      </c>
      <c r="D22" s="192">
        <v>78</v>
      </c>
      <c r="E22" s="199">
        <v>77.599999999999994</v>
      </c>
      <c r="F22" s="200"/>
      <c r="G22" s="81"/>
      <c r="H22" s="82"/>
      <c r="I22" s="84"/>
      <c r="J22" s="82"/>
      <c r="K22" s="186" t="s">
        <v>176</v>
      </c>
      <c r="L22" s="2"/>
      <c r="M22"/>
      <c r="N22"/>
      <c r="O22"/>
      <c r="P22"/>
    </row>
    <row r="23" spans="1:16" ht="30">
      <c r="A23" s="225">
        <v>10.1</v>
      </c>
      <c r="B23" s="226" t="s">
        <v>200</v>
      </c>
      <c r="C23" s="201">
        <v>87.1</v>
      </c>
      <c r="D23" s="202">
        <v>88.2</v>
      </c>
      <c r="E23" s="203">
        <v>91.7</v>
      </c>
      <c r="F23" s="204"/>
      <c r="G23" s="205"/>
      <c r="H23" s="206"/>
      <c r="I23" s="207"/>
      <c r="J23" s="206"/>
      <c r="K23" s="208"/>
      <c r="L23" s="2"/>
      <c r="M23"/>
      <c r="N23"/>
      <c r="O23"/>
      <c r="P23"/>
    </row>
    <row r="24" spans="1:16" s="43" customFormat="1" ht="30">
      <c r="A24" s="225" t="s">
        <v>198</v>
      </c>
      <c r="B24" s="226" t="s">
        <v>199</v>
      </c>
      <c r="C24" s="201"/>
      <c r="D24" s="202"/>
      <c r="E24" s="203">
        <v>87.3</v>
      </c>
      <c r="F24" s="209">
        <v>91.6</v>
      </c>
      <c r="G24" s="205"/>
      <c r="H24" s="206"/>
      <c r="I24" s="207"/>
      <c r="J24" s="206"/>
      <c r="K24" s="208" t="s">
        <v>187</v>
      </c>
      <c r="L24" s="36"/>
    </row>
    <row r="25" spans="1:16">
      <c r="A25" s="62">
        <v>10.199999999999999</v>
      </c>
      <c r="B25" s="64" t="s">
        <v>49</v>
      </c>
      <c r="C25" s="210">
        <v>82.2</v>
      </c>
      <c r="D25" s="192">
        <v>83.3</v>
      </c>
      <c r="E25" s="199">
        <v>88.3</v>
      </c>
      <c r="F25" s="200">
        <v>96.5</v>
      </c>
      <c r="G25" s="211"/>
      <c r="H25" s="82"/>
      <c r="I25" s="84"/>
      <c r="J25" s="82"/>
      <c r="K25" s="212" t="s">
        <v>188</v>
      </c>
      <c r="L25" s="2"/>
      <c r="M25"/>
      <c r="N25"/>
      <c r="O25"/>
      <c r="P25"/>
    </row>
    <row r="26" spans="1:16">
      <c r="A26" s="62">
        <v>11.1</v>
      </c>
      <c r="B26" s="64" t="s">
        <v>51</v>
      </c>
      <c r="C26" s="213">
        <v>5350604</v>
      </c>
      <c r="D26" s="214">
        <v>3212076</v>
      </c>
      <c r="E26" s="215">
        <v>3459499</v>
      </c>
      <c r="F26" s="216"/>
      <c r="G26" s="81"/>
      <c r="H26" s="82"/>
      <c r="I26" s="84"/>
      <c r="J26" s="82"/>
      <c r="K26" s="217" t="s">
        <v>189</v>
      </c>
      <c r="L26" s="2"/>
      <c r="M26"/>
      <c r="N26"/>
      <c r="O26"/>
      <c r="P26"/>
    </row>
    <row r="27" spans="1:16">
      <c r="A27" s="62">
        <v>11.2</v>
      </c>
      <c r="B27" s="64" t="s">
        <v>39</v>
      </c>
      <c r="C27" s="84">
        <v>95.1</v>
      </c>
      <c r="D27" s="218">
        <v>98.7</v>
      </c>
      <c r="E27" s="65">
        <v>97.1</v>
      </c>
      <c r="F27" s="198"/>
      <c r="G27" s="211"/>
      <c r="H27" s="82"/>
      <c r="I27" s="84"/>
      <c r="J27" s="82"/>
      <c r="K27" s="217" t="s">
        <v>190</v>
      </c>
      <c r="L27" s="2"/>
      <c r="M27"/>
      <c r="N27"/>
      <c r="O27"/>
      <c r="P27"/>
    </row>
    <row r="28" spans="1:16">
      <c r="A28" s="62">
        <v>11.3</v>
      </c>
      <c r="B28" s="64" t="s">
        <v>40</v>
      </c>
      <c r="C28" s="84">
        <v>4.9000000000000004</v>
      </c>
      <c r="D28" s="218">
        <v>1.3</v>
      </c>
      <c r="E28" s="65">
        <v>2.9</v>
      </c>
      <c r="F28" s="198"/>
      <c r="G28" s="211"/>
      <c r="H28" s="82"/>
      <c r="I28" s="84"/>
      <c r="J28" s="82"/>
      <c r="K28" s="217" t="s">
        <v>191</v>
      </c>
      <c r="L28" s="2"/>
      <c r="M28"/>
      <c r="N28"/>
      <c r="O28"/>
      <c r="P28"/>
    </row>
    <row r="29" spans="1:16">
      <c r="A29" s="62">
        <v>12</v>
      </c>
      <c r="B29" s="64" t="s">
        <v>50</v>
      </c>
      <c r="C29" s="66">
        <v>27849</v>
      </c>
      <c r="D29" s="66">
        <v>30169</v>
      </c>
      <c r="E29" s="123">
        <v>30962</v>
      </c>
      <c r="F29" s="198"/>
      <c r="G29" s="81"/>
      <c r="H29" s="82"/>
      <c r="I29" s="74"/>
      <c r="J29" s="82"/>
      <c r="K29" s="186" t="s">
        <v>192</v>
      </c>
      <c r="L29" s="2"/>
      <c r="M29"/>
      <c r="N29"/>
      <c r="O29"/>
      <c r="P29"/>
    </row>
    <row r="30" spans="1:16">
      <c r="A30" s="62">
        <v>13</v>
      </c>
      <c r="B30" s="64" t="s">
        <v>18</v>
      </c>
      <c r="C30" s="219" t="s">
        <v>167</v>
      </c>
      <c r="D30" s="219" t="s">
        <v>169</v>
      </c>
      <c r="E30" s="65" t="s">
        <v>193</v>
      </c>
      <c r="F30" s="198"/>
      <c r="G30" s="81"/>
      <c r="H30" s="82"/>
      <c r="I30" s="78"/>
      <c r="J30" s="82"/>
      <c r="K30" s="220" t="s">
        <v>194</v>
      </c>
      <c r="L30" s="2"/>
      <c r="M30"/>
      <c r="N30"/>
      <c r="O30"/>
      <c r="P30"/>
    </row>
    <row r="31" spans="1:16">
      <c r="A31" s="62">
        <v>14</v>
      </c>
      <c r="B31" s="64" t="s">
        <v>177</v>
      </c>
      <c r="C31" s="219" t="s">
        <v>168</v>
      </c>
      <c r="D31" s="219" t="s">
        <v>170</v>
      </c>
      <c r="E31" s="65" t="s">
        <v>195</v>
      </c>
      <c r="F31" s="198"/>
      <c r="G31" s="81"/>
      <c r="H31" s="82"/>
      <c r="I31" s="78"/>
      <c r="J31" s="82"/>
      <c r="K31" s="220" t="s">
        <v>196</v>
      </c>
      <c r="L31" s="2"/>
      <c r="M31"/>
      <c r="N31"/>
      <c r="O31"/>
      <c r="P31"/>
    </row>
    <row r="32" spans="1:16">
      <c r="A32" s="62">
        <v>15</v>
      </c>
      <c r="B32" s="64" t="s">
        <v>1</v>
      </c>
      <c r="C32" s="221">
        <v>82235</v>
      </c>
      <c r="D32" s="221">
        <v>83475</v>
      </c>
      <c r="E32" s="222">
        <v>84548</v>
      </c>
      <c r="F32" s="223"/>
      <c r="G32" s="81"/>
      <c r="H32" s="82"/>
      <c r="I32" s="85"/>
      <c r="J32" s="82"/>
      <c r="K32" s="224" t="s">
        <v>197</v>
      </c>
      <c r="L32" s="2"/>
      <c r="M32"/>
      <c r="N32"/>
      <c r="O32"/>
      <c r="P32"/>
    </row>
    <row r="33" spans="1:16" ht="15.75" thickBot="1">
      <c r="A33" s="96">
        <v>16</v>
      </c>
      <c r="B33" s="97" t="s">
        <v>5</v>
      </c>
      <c r="C33" s="218">
        <v>3.7</v>
      </c>
      <c r="D33" s="218">
        <v>3.6</v>
      </c>
      <c r="E33" s="65">
        <v>3.7</v>
      </c>
      <c r="F33" s="198"/>
      <c r="G33" s="81"/>
      <c r="H33" s="82"/>
      <c r="I33" s="84"/>
      <c r="J33" s="82"/>
      <c r="K33" s="186"/>
      <c r="L33" s="2"/>
      <c r="M33"/>
      <c r="N33"/>
      <c r="O33"/>
      <c r="P33"/>
    </row>
    <row r="34" spans="1:16">
      <c r="A34" s="108"/>
      <c r="B34" s="100" t="s">
        <v>143</v>
      </c>
      <c r="C34" s="116"/>
      <c r="D34" s="117"/>
      <c r="E34" s="117"/>
      <c r="F34" s="117"/>
      <c r="G34" s="117"/>
      <c r="H34" s="117"/>
      <c r="I34" s="117"/>
      <c r="J34" s="117"/>
      <c r="K34" s="118"/>
      <c r="L34" s="2"/>
      <c r="M34"/>
      <c r="N34"/>
      <c r="O34"/>
      <c r="P34"/>
    </row>
    <row r="35" spans="1:16">
      <c r="A35" s="127">
        <v>1</v>
      </c>
      <c r="B35" s="98" t="s">
        <v>159</v>
      </c>
      <c r="C35" s="128"/>
      <c r="D35" s="129"/>
      <c r="E35" s="129"/>
      <c r="F35" s="99"/>
      <c r="G35" s="101"/>
      <c r="H35" s="130"/>
      <c r="I35" s="131"/>
      <c r="J35" s="130"/>
      <c r="K35" s="132"/>
      <c r="L35" s="36"/>
      <c r="M35"/>
      <c r="N35"/>
      <c r="O35"/>
      <c r="P35"/>
    </row>
    <row r="36" spans="1:16">
      <c r="A36" s="67"/>
      <c r="B36" s="68" t="s">
        <v>160</v>
      </c>
      <c r="C36" s="105">
        <v>592.77862965987208</v>
      </c>
      <c r="D36" s="73">
        <v>579.33923556787443</v>
      </c>
      <c r="E36" s="73">
        <v>660.16812069029413</v>
      </c>
      <c r="F36" s="73">
        <v>764.05700884469854</v>
      </c>
      <c r="G36" s="102"/>
      <c r="H36" s="104"/>
      <c r="I36" s="103"/>
      <c r="J36" s="104"/>
      <c r="K36" s="107"/>
      <c r="L36" s="36"/>
      <c r="M36" s="33"/>
      <c r="N36" s="33"/>
      <c r="O36" s="29"/>
      <c r="P36" s="33"/>
    </row>
    <row r="37" spans="1:16">
      <c r="A37" s="69"/>
      <c r="B37" s="70" t="s">
        <v>161</v>
      </c>
      <c r="C37" s="106">
        <v>4819.4241142493756</v>
      </c>
      <c r="D37" s="73">
        <v>4680.838793918344</v>
      </c>
      <c r="E37" s="73">
        <v>5390.8511212996882</v>
      </c>
      <c r="F37" s="73">
        <v>6429.6522483424842</v>
      </c>
      <c r="G37" s="102"/>
      <c r="H37" s="104"/>
      <c r="I37" s="103"/>
      <c r="J37" s="104"/>
      <c r="K37" s="107"/>
      <c r="L37" s="36"/>
      <c r="M37" s="33"/>
      <c r="N37" s="33"/>
      <c r="O37" s="29"/>
      <c r="P37" s="33"/>
    </row>
    <row r="38" spans="1:16">
      <c r="A38" s="69"/>
      <c r="B38" s="70" t="s">
        <v>162</v>
      </c>
      <c r="C38" s="106">
        <v>5396.3247726347126</v>
      </c>
      <c r="D38" s="73">
        <v>5338.142140128507</v>
      </c>
      <c r="E38" s="73">
        <v>6377.203638816598</v>
      </c>
      <c r="F38" s="73">
        <v>6761.5664499530849</v>
      </c>
      <c r="G38" s="102"/>
      <c r="H38" s="104"/>
      <c r="I38" s="103"/>
      <c r="J38" s="104"/>
      <c r="K38" s="107"/>
      <c r="L38" s="36"/>
      <c r="M38" s="33"/>
      <c r="N38" s="33"/>
      <c r="O38" s="29"/>
      <c r="P38" s="33"/>
    </row>
    <row r="39" spans="1:16">
      <c r="A39" s="62">
        <v>2</v>
      </c>
      <c r="B39" s="156" t="s">
        <v>65</v>
      </c>
      <c r="C39" s="157">
        <v>2.0877119979297589</v>
      </c>
      <c r="D39" s="158">
        <f>[1]_tab_7!$AD$29</f>
        <v>-3.3020792360719469</v>
      </c>
      <c r="E39" s="158">
        <v>8.910000200428783</v>
      </c>
      <c r="F39" s="259">
        <v>4.8442358994998216</v>
      </c>
      <c r="G39" s="255">
        <v>5.1456130692372142</v>
      </c>
      <c r="H39" s="256">
        <v>4.7292617260221022</v>
      </c>
      <c r="I39" s="159"/>
      <c r="J39" s="160"/>
      <c r="K39" s="161"/>
      <c r="L39" s="2"/>
      <c r="P39" s="1"/>
    </row>
    <row r="40" spans="1:16">
      <c r="A40" s="139"/>
      <c r="B40" s="140" t="s">
        <v>52</v>
      </c>
      <c r="C40" s="141">
        <v>0.62689060073812186</v>
      </c>
      <c r="D40" s="142">
        <v>1.3490353852963892</v>
      </c>
      <c r="E40" s="142">
        <v>1.8005682754942853</v>
      </c>
      <c r="F40" s="260">
        <v>5.8750353303736347E-2</v>
      </c>
      <c r="G40" s="255">
        <v>3.2061244540712721</v>
      </c>
      <c r="H40" s="256">
        <v>-0.10649554578077414</v>
      </c>
      <c r="I40" s="136"/>
      <c r="J40" s="137"/>
      <c r="K40" s="138"/>
      <c r="L40" s="2"/>
      <c r="P40" s="1"/>
    </row>
    <row r="41" spans="1:16" ht="45">
      <c r="A41" s="139"/>
      <c r="B41" s="143" t="s">
        <v>53</v>
      </c>
      <c r="C41" s="141">
        <v>3.0028082492044064</v>
      </c>
      <c r="D41" s="142">
        <v>-7.8762296694390415</v>
      </c>
      <c r="E41" s="142">
        <v>10.442142368144715</v>
      </c>
      <c r="F41" s="260">
        <v>5.4493798928292279</v>
      </c>
      <c r="G41" s="255">
        <v>3.0593172491084886</v>
      </c>
      <c r="H41" s="256">
        <v>6.1769542307361434</v>
      </c>
      <c r="I41" s="136"/>
      <c r="J41" s="137"/>
      <c r="K41" s="138"/>
      <c r="L41" s="2"/>
      <c r="P41" s="1"/>
    </row>
    <row r="42" spans="1:16">
      <c r="A42" s="139"/>
      <c r="B42" s="140" t="s">
        <v>54</v>
      </c>
      <c r="C42" s="141">
        <v>5.5969761891499843</v>
      </c>
      <c r="D42" s="142">
        <v>-4.1107902834669972</v>
      </c>
      <c r="E42" s="142">
        <v>11.139140642025922</v>
      </c>
      <c r="F42" s="260">
        <v>7.0871386934264109</v>
      </c>
      <c r="G42" s="255">
        <v>5.691731748220775</v>
      </c>
      <c r="H42" s="256">
        <v>4.9107119774167671</v>
      </c>
      <c r="I42" s="136"/>
      <c r="J42" s="137"/>
      <c r="K42" s="138"/>
      <c r="L42" s="2"/>
      <c r="P42" s="1"/>
    </row>
    <row r="43" spans="1:16">
      <c r="A43" s="139"/>
      <c r="B43" s="140" t="s">
        <v>55</v>
      </c>
      <c r="C43" s="141">
        <v>-1.9422805185541279</v>
      </c>
      <c r="D43" s="142">
        <v>1.8116563338469831</v>
      </c>
      <c r="E43" s="142">
        <v>18.007208239474267</v>
      </c>
      <c r="F43" s="260">
        <v>10.713744411676828</v>
      </c>
      <c r="G43" s="255">
        <v>14.857686717556334</v>
      </c>
      <c r="H43" s="256">
        <v>14.444958679777258</v>
      </c>
      <c r="I43" s="136"/>
      <c r="J43" s="137"/>
      <c r="K43" s="138"/>
      <c r="L43" s="2"/>
      <c r="P43" s="1"/>
    </row>
    <row r="44" spans="1:16" ht="30">
      <c r="A44" s="139"/>
      <c r="B44" s="143" t="s">
        <v>56</v>
      </c>
      <c r="C44" s="141">
        <v>4.3822943394753935</v>
      </c>
      <c r="D44" s="142">
        <v>-9.0106154954796125</v>
      </c>
      <c r="E44" s="142">
        <v>10.124902377642385</v>
      </c>
      <c r="F44" s="260">
        <v>9.8889304358502415</v>
      </c>
      <c r="G44" s="255">
        <v>5.7155683757374049</v>
      </c>
      <c r="H44" s="256">
        <v>5.6118894664766827</v>
      </c>
      <c r="I44" s="136"/>
      <c r="J44" s="137"/>
      <c r="K44" s="138"/>
      <c r="L44" s="2"/>
      <c r="P44" s="1"/>
    </row>
    <row r="45" spans="1:16">
      <c r="A45" s="139"/>
      <c r="B45" s="140" t="s">
        <v>57</v>
      </c>
      <c r="C45" s="141">
        <v>4.9383344818330954</v>
      </c>
      <c r="D45" s="142">
        <v>-1.7612093315925961</v>
      </c>
      <c r="E45" s="142">
        <v>9.7578998275803741</v>
      </c>
      <c r="F45" s="260">
        <v>9.5643888179256464</v>
      </c>
      <c r="G45" s="255">
        <v>5.1968086813127741</v>
      </c>
      <c r="H45" s="256">
        <v>13.791913223311923</v>
      </c>
      <c r="I45" s="136"/>
      <c r="J45" s="137"/>
      <c r="K45" s="138"/>
      <c r="L45" s="2"/>
      <c r="P45" s="1"/>
    </row>
    <row r="46" spans="1:16">
      <c r="A46" s="139"/>
      <c r="B46" s="140" t="s">
        <v>58</v>
      </c>
      <c r="C46" s="141">
        <v>4.9982934165820438</v>
      </c>
      <c r="D46" s="142">
        <v>0.25378937797817969</v>
      </c>
      <c r="E46" s="142">
        <v>11.350799077729306</v>
      </c>
      <c r="F46" s="260">
        <v>9.0992590128286253</v>
      </c>
      <c r="G46" s="255">
        <v>-9.6735548002071141</v>
      </c>
      <c r="H46" s="256">
        <v>12.968150042389738</v>
      </c>
      <c r="I46" s="136"/>
      <c r="J46" s="137"/>
      <c r="K46" s="138"/>
      <c r="L46" s="2"/>
      <c r="P46" s="1"/>
    </row>
    <row r="47" spans="1:16">
      <c r="A47" s="139"/>
      <c r="B47" s="140" t="s">
        <v>59</v>
      </c>
      <c r="C47" s="141">
        <v>4.4154641688610496</v>
      </c>
      <c r="D47" s="142">
        <v>2.9315018393374572</v>
      </c>
      <c r="E47" s="142">
        <v>5.8254991773222287</v>
      </c>
      <c r="F47" s="260">
        <v>11.213009799858355</v>
      </c>
      <c r="G47" s="255">
        <v>8.5395646287137055</v>
      </c>
      <c r="H47" s="256">
        <v>9.3597075802949234</v>
      </c>
      <c r="I47" s="136"/>
      <c r="J47" s="137"/>
      <c r="K47" s="138"/>
      <c r="L47" s="2"/>
      <c r="P47" s="1"/>
    </row>
    <row r="48" spans="1:16" ht="30">
      <c r="A48" s="139"/>
      <c r="B48" s="143" t="s">
        <v>60</v>
      </c>
      <c r="C48" s="141">
        <v>6.1279911065928729</v>
      </c>
      <c r="D48" s="142">
        <v>-9.501348403991571</v>
      </c>
      <c r="E48" s="142">
        <v>6.3024895673324863</v>
      </c>
      <c r="F48" s="260">
        <v>3.9064469895668168</v>
      </c>
      <c r="G48" s="255">
        <v>-1.323783322658187</v>
      </c>
      <c r="H48" s="256">
        <v>-1.2411035468587528</v>
      </c>
      <c r="I48" s="136"/>
      <c r="J48" s="137"/>
      <c r="K48" s="138"/>
      <c r="L48" s="2"/>
      <c r="P48" s="1"/>
    </row>
    <row r="49" spans="1:16" ht="30">
      <c r="A49" s="139"/>
      <c r="B49" s="143" t="s">
        <v>61</v>
      </c>
      <c r="C49" s="141">
        <v>4.1861983454831204</v>
      </c>
      <c r="D49" s="142">
        <v>2.0832245428159126</v>
      </c>
      <c r="E49" s="142">
        <v>7.6669157518650195</v>
      </c>
      <c r="F49" s="260">
        <v>-0.16250921901820448</v>
      </c>
      <c r="G49" s="255">
        <v>2.4105207886879327</v>
      </c>
      <c r="H49" s="256">
        <v>6.7708446331779442</v>
      </c>
      <c r="I49" s="136"/>
      <c r="J49" s="137"/>
      <c r="K49" s="138"/>
      <c r="L49" s="2"/>
      <c r="P49" s="1"/>
    </row>
    <row r="50" spans="1:16" ht="30">
      <c r="A50" s="139"/>
      <c r="B50" s="143" t="s">
        <v>62</v>
      </c>
      <c r="C50" s="141">
        <v>-12.149598374445986</v>
      </c>
      <c r="D50" s="142">
        <v>-6.8475774391332891</v>
      </c>
      <c r="E50" s="142">
        <v>8.5656092704576423</v>
      </c>
      <c r="F50" s="260">
        <v>-1.6261912581142752</v>
      </c>
      <c r="G50" s="255">
        <v>4.3254849365794996</v>
      </c>
      <c r="H50" s="256">
        <v>-14.813888975547542</v>
      </c>
      <c r="I50" s="136"/>
      <c r="J50" s="137"/>
      <c r="K50" s="138"/>
      <c r="L50" s="2"/>
      <c r="P50" s="1"/>
    </row>
    <row r="51" spans="1:16">
      <c r="A51" s="139"/>
      <c r="B51" s="140" t="s">
        <v>63</v>
      </c>
      <c r="C51" s="141">
        <v>2.3744186418296067</v>
      </c>
      <c r="D51" s="142">
        <v>-2.9274097968583135</v>
      </c>
      <c r="E51" s="142">
        <v>8.198911182068727</v>
      </c>
      <c r="F51" s="260">
        <v>5.2476507772021534</v>
      </c>
      <c r="G51" s="255">
        <v>4.7665422333002425</v>
      </c>
      <c r="H51" s="256">
        <v>5.563101742001237</v>
      </c>
      <c r="I51" s="136"/>
      <c r="J51" s="137"/>
      <c r="K51" s="138"/>
      <c r="L51" s="2"/>
      <c r="P51" s="1"/>
    </row>
    <row r="52" spans="1:16">
      <c r="A52" s="139"/>
      <c r="B52" s="140" t="s">
        <v>64</v>
      </c>
      <c r="C52" s="141">
        <v>8.7254930503505079E-2</v>
      </c>
      <c r="D52" s="142">
        <v>-5.9048257091557872</v>
      </c>
      <c r="E52" s="142">
        <v>13.974243833366558</v>
      </c>
      <c r="F52" s="260">
        <v>2.1519981567926152</v>
      </c>
      <c r="G52" s="255">
        <v>7.9208510582831337</v>
      </c>
      <c r="H52" s="256">
        <v>-1.0370969443451088</v>
      </c>
      <c r="I52" s="136"/>
      <c r="J52" s="137"/>
      <c r="K52" s="138"/>
      <c r="L52" s="2"/>
      <c r="P52" s="1"/>
    </row>
    <row r="53" spans="1:16">
      <c r="A53" s="62">
        <v>3</v>
      </c>
      <c r="B53" s="162" t="s">
        <v>74</v>
      </c>
      <c r="C53" s="157">
        <v>100.00000000000003</v>
      </c>
      <c r="D53" s="158">
        <v>99.999999999999986</v>
      </c>
      <c r="E53" s="158">
        <v>100</v>
      </c>
      <c r="F53" s="259">
        <v>100</v>
      </c>
      <c r="G53" s="261">
        <v>100</v>
      </c>
      <c r="H53" s="262">
        <v>100</v>
      </c>
      <c r="I53" s="159"/>
      <c r="J53" s="160"/>
      <c r="K53" s="161"/>
      <c r="L53" s="2"/>
      <c r="P53" s="1"/>
    </row>
    <row r="54" spans="1:16">
      <c r="A54" s="139"/>
      <c r="B54" s="143" t="s">
        <v>52</v>
      </c>
      <c r="C54" s="141">
        <v>18.389332335544729</v>
      </c>
      <c r="D54" s="142">
        <v>19.225222703386571</v>
      </c>
      <c r="E54" s="142">
        <v>18.358125243473836</v>
      </c>
      <c r="F54" s="260">
        <v>18.62803245006597</v>
      </c>
      <c r="G54" s="255">
        <v>12.622280799179714</v>
      </c>
      <c r="H54" s="256">
        <v>13.117057303917326</v>
      </c>
      <c r="I54" s="136"/>
      <c r="J54" s="137"/>
      <c r="K54" s="138"/>
      <c r="L54" s="2"/>
      <c r="P54" s="1"/>
    </row>
    <row r="55" spans="1:16" ht="45">
      <c r="A55" s="139"/>
      <c r="B55" s="143" t="s">
        <v>66</v>
      </c>
      <c r="C55" s="141">
        <v>12.052177665826029</v>
      </c>
      <c r="D55" s="142">
        <v>11.189060064637189</v>
      </c>
      <c r="E55" s="142">
        <v>11.233062145765164</v>
      </c>
      <c r="F55" s="260">
        <v>11.689145731186633</v>
      </c>
      <c r="G55" s="255">
        <v>11.049740138507781</v>
      </c>
      <c r="H55" s="256">
        <v>11.650457494087725</v>
      </c>
      <c r="I55" s="136"/>
      <c r="J55" s="137"/>
      <c r="K55" s="138"/>
      <c r="L55" s="2"/>
      <c r="P55" s="1"/>
    </row>
    <row r="56" spans="1:16">
      <c r="A56" s="139"/>
      <c r="B56" s="143" t="s">
        <v>55</v>
      </c>
      <c r="C56" s="141">
        <v>8.567477210598117</v>
      </c>
      <c r="D56" s="142">
        <v>8.9254701324404362</v>
      </c>
      <c r="E56" s="142">
        <v>9.5139227629140013</v>
      </c>
      <c r="F56" s="260">
        <v>9.7441053130352984</v>
      </c>
      <c r="G56" s="255">
        <v>11.939331560489569</v>
      </c>
      <c r="H56" s="256">
        <v>12.668948294419103</v>
      </c>
      <c r="I56" s="136"/>
      <c r="J56" s="137"/>
      <c r="K56" s="138"/>
      <c r="L56" s="2"/>
      <c r="P56" s="1"/>
    </row>
    <row r="57" spans="1:16" ht="30">
      <c r="A57" s="139"/>
      <c r="B57" s="143" t="s">
        <v>67</v>
      </c>
      <c r="C57" s="141">
        <v>16.859621445634087</v>
      </c>
      <c r="D57" s="142">
        <v>16.240751434923379</v>
      </c>
      <c r="E57" s="142">
        <v>16.408999863114772</v>
      </c>
      <c r="F57" s="260">
        <v>17.781435909123626</v>
      </c>
      <c r="G57" s="255">
        <v>17.172979007690849</v>
      </c>
      <c r="H57" s="256">
        <v>17.708531399496731</v>
      </c>
      <c r="I57" s="136"/>
      <c r="J57" s="137"/>
      <c r="K57" s="138"/>
      <c r="L57" s="2"/>
      <c r="P57" s="1"/>
    </row>
    <row r="58" spans="1:16">
      <c r="A58" s="139"/>
      <c r="B58" s="143" t="s">
        <v>68</v>
      </c>
      <c r="C58" s="141">
        <v>2.9844156986583097</v>
      </c>
      <c r="D58" s="142">
        <v>3.0275645274838561</v>
      </c>
      <c r="E58" s="142">
        <v>3.0045359360628283</v>
      </c>
      <c r="F58" s="260">
        <v>2.9840238996989754</v>
      </c>
      <c r="G58" s="255">
        <v>3.426769275300432</v>
      </c>
      <c r="H58" s="256">
        <v>3.5459921166604436</v>
      </c>
      <c r="I58" s="136"/>
      <c r="J58" s="137"/>
      <c r="K58" s="138"/>
      <c r="L58" s="2"/>
      <c r="P58" s="1"/>
    </row>
    <row r="59" spans="1:16">
      <c r="A59" s="139"/>
      <c r="B59" s="143" t="s">
        <v>69</v>
      </c>
      <c r="C59" s="141">
        <v>2.1709333334577958</v>
      </c>
      <c r="D59" s="142">
        <v>2.0772030929175953</v>
      </c>
      <c r="E59" s="142">
        <v>2.0565425350373925</v>
      </c>
      <c r="F59" s="260">
        <v>2.0278955293478949</v>
      </c>
      <c r="G59" s="255">
        <v>2.0420103843216975</v>
      </c>
      <c r="H59" s="256">
        <v>2.0699584053723008</v>
      </c>
      <c r="I59" s="136"/>
      <c r="J59" s="137"/>
      <c r="K59" s="138"/>
      <c r="L59" s="2"/>
      <c r="P59" s="1"/>
    </row>
    <row r="60" spans="1:16">
      <c r="A60" s="139"/>
      <c r="B60" s="143" t="s">
        <v>70</v>
      </c>
      <c r="C60" s="141">
        <v>5.5993982074617419</v>
      </c>
      <c r="D60" s="142">
        <v>6.0548164457917366</v>
      </c>
      <c r="E60" s="142">
        <v>5.7134761085612435</v>
      </c>
      <c r="F60" s="260">
        <v>5.6026360743508787</v>
      </c>
      <c r="G60" s="255">
        <v>5.7688189702295656</v>
      </c>
      <c r="H60" s="256">
        <v>5.5796662935601429</v>
      </c>
      <c r="I60" s="136"/>
      <c r="J60" s="137"/>
      <c r="K60" s="138"/>
      <c r="L60" s="2"/>
      <c r="P60" s="1"/>
    </row>
    <row r="61" spans="1:16" ht="30">
      <c r="A61" s="139"/>
      <c r="B61" s="143" t="s">
        <v>71</v>
      </c>
      <c r="C61" s="141">
        <v>6.7635556904259984</v>
      </c>
      <c r="D61" s="142">
        <v>6.3883108302395177</v>
      </c>
      <c r="E61" s="142">
        <v>6.1479918231392876</v>
      </c>
      <c r="F61" s="260">
        <v>5.9284958082379058</v>
      </c>
      <c r="G61" s="255">
        <v>6.6970483289415448</v>
      </c>
      <c r="H61" s="256">
        <v>6.1879740675670645</v>
      </c>
      <c r="I61" s="136"/>
      <c r="J61" s="137"/>
      <c r="K61" s="138"/>
      <c r="L61" s="2"/>
      <c r="P61" s="1"/>
    </row>
    <row r="62" spans="1:16" ht="30">
      <c r="A62" s="139"/>
      <c r="B62" s="143" t="s">
        <v>72</v>
      </c>
      <c r="C62" s="141">
        <v>11.68354586486897</v>
      </c>
      <c r="D62" s="142">
        <v>12.277400214394877</v>
      </c>
      <c r="E62" s="142">
        <v>12.291049878528547</v>
      </c>
      <c r="F62" s="260">
        <v>10.945835616419059</v>
      </c>
      <c r="G62" s="255">
        <v>12.905754146531171</v>
      </c>
      <c r="H62" s="256">
        <v>12.224652097072006</v>
      </c>
      <c r="I62" s="136"/>
      <c r="J62" s="137"/>
      <c r="K62" s="138"/>
      <c r="L62" s="2"/>
      <c r="P62" s="1"/>
    </row>
    <row r="63" spans="1:16" ht="60">
      <c r="A63" s="139"/>
      <c r="B63" s="143" t="s">
        <v>73</v>
      </c>
      <c r="C63" s="141">
        <v>2.3458306896628551</v>
      </c>
      <c r="D63" s="142">
        <v>2.281680024115043</v>
      </c>
      <c r="E63" s="142">
        <v>2.2406352077889808</v>
      </c>
      <c r="F63" s="260">
        <v>2.022292202147097</v>
      </c>
      <c r="G63" s="255">
        <v>2.775630392389711</v>
      </c>
      <c r="H63" s="256">
        <v>2.1665399444744509</v>
      </c>
      <c r="I63" s="136"/>
      <c r="J63" s="137"/>
      <c r="K63" s="138"/>
      <c r="P63" s="1"/>
    </row>
    <row r="64" spans="1:16">
      <c r="A64" s="139"/>
      <c r="B64" s="140" t="s">
        <v>63</v>
      </c>
      <c r="C64" s="141">
        <v>87.416288142138626</v>
      </c>
      <c r="D64" s="142">
        <v>87.687479470330203</v>
      </c>
      <c r="E64" s="142">
        <v>86.968341504386061</v>
      </c>
      <c r="F64" s="260">
        <v>87.353898533613332</v>
      </c>
      <c r="G64" s="255">
        <v>86.400363003582029</v>
      </c>
      <c r="H64" s="256">
        <v>86.919777416627312</v>
      </c>
      <c r="I64" s="136"/>
      <c r="J64" s="137"/>
      <c r="K64" s="138"/>
      <c r="L64" s="34"/>
      <c r="M64" s="35"/>
      <c r="N64" s="35"/>
      <c r="O64" s="35"/>
      <c r="P64" s="34"/>
    </row>
    <row r="65" spans="1:16" ht="15.75" thickBot="1">
      <c r="A65" s="144"/>
      <c r="B65" s="145" t="s">
        <v>64</v>
      </c>
      <c r="C65" s="146">
        <v>12.583711857861376</v>
      </c>
      <c r="D65" s="147">
        <v>12.312520529669795</v>
      </c>
      <c r="E65" s="147">
        <v>13.031658495613947</v>
      </c>
      <c r="F65" s="263">
        <v>12.646101466386655</v>
      </c>
      <c r="G65" s="264">
        <v>13.599636996417974</v>
      </c>
      <c r="H65" s="265">
        <v>13.080222583372692</v>
      </c>
      <c r="I65" s="148"/>
      <c r="J65" s="149"/>
      <c r="K65" s="150"/>
      <c r="L65" s="34"/>
      <c r="M65" s="35"/>
      <c r="N65" s="35"/>
      <c r="O65" s="35"/>
      <c r="P65" s="34"/>
    </row>
    <row r="66" spans="1:16">
      <c r="A66" s="108"/>
      <c r="B66" s="100" t="s">
        <v>165</v>
      </c>
      <c r="C66" s="116"/>
      <c r="D66" s="117"/>
      <c r="E66" s="117"/>
      <c r="F66" s="117"/>
      <c r="G66" s="117"/>
      <c r="H66" s="117"/>
      <c r="I66" s="117"/>
      <c r="J66" s="117"/>
      <c r="K66" s="118"/>
      <c r="P66" s="1"/>
    </row>
    <row r="67" spans="1:16">
      <c r="A67" s="62">
        <v>1</v>
      </c>
      <c r="B67" s="63" t="s">
        <v>15</v>
      </c>
      <c r="C67" s="113">
        <v>53.4</v>
      </c>
      <c r="D67" s="114">
        <v>52.5</v>
      </c>
      <c r="E67" s="114">
        <v>52.9</v>
      </c>
      <c r="F67" s="115"/>
      <c r="G67" s="255">
        <v>53.521642525738677</v>
      </c>
      <c r="H67" s="256">
        <v>56.336418642241284</v>
      </c>
      <c r="I67" s="84"/>
      <c r="J67" s="65"/>
      <c r="K67" s="93">
        <f>E67-D67</f>
        <v>0.39999999999999858</v>
      </c>
      <c r="P67" s="1"/>
    </row>
    <row r="68" spans="1:16">
      <c r="A68" s="62">
        <v>1.1000000000000001</v>
      </c>
      <c r="B68" s="63" t="s">
        <v>26</v>
      </c>
      <c r="C68" s="113">
        <v>60.1</v>
      </c>
      <c r="D68" s="114">
        <v>59.2</v>
      </c>
      <c r="E68" s="114">
        <v>59.5</v>
      </c>
      <c r="F68" s="115"/>
      <c r="G68" s="255">
        <v>59.692985313711802</v>
      </c>
      <c r="H68" s="256">
        <v>61.827244082179476</v>
      </c>
      <c r="I68" s="84"/>
      <c r="J68" s="65"/>
      <c r="K68" s="93">
        <f t="shared" ref="K68:K72" si="1">E68-D68</f>
        <v>0.29999999999999716</v>
      </c>
      <c r="P68" s="1"/>
    </row>
    <row r="69" spans="1:16">
      <c r="A69" s="62">
        <v>1.2</v>
      </c>
      <c r="B69" s="63" t="s">
        <v>27</v>
      </c>
      <c r="C69" s="113">
        <v>46.9</v>
      </c>
      <c r="D69" s="114">
        <v>46.1</v>
      </c>
      <c r="E69" s="114">
        <v>46.4</v>
      </c>
      <c r="F69" s="115"/>
      <c r="G69" s="255">
        <v>47.534520892800963</v>
      </c>
      <c r="H69" s="256">
        <v>51.06016112335189</v>
      </c>
      <c r="I69" s="84"/>
      <c r="J69" s="65"/>
      <c r="K69" s="93">
        <f t="shared" si="1"/>
        <v>0.29999999999999716</v>
      </c>
      <c r="P69" s="1"/>
    </row>
    <row r="70" spans="1:16">
      <c r="A70" s="62">
        <v>2</v>
      </c>
      <c r="B70" s="63" t="s">
        <v>6</v>
      </c>
      <c r="C70" s="113">
        <v>11.5</v>
      </c>
      <c r="D70" s="114">
        <v>11.7</v>
      </c>
      <c r="E70" s="114">
        <v>11.5</v>
      </c>
      <c r="F70" s="115"/>
      <c r="G70" s="255">
        <v>11.379358028698604</v>
      </c>
      <c r="H70" s="256">
        <v>10.84404492493988</v>
      </c>
      <c r="I70" s="84"/>
      <c r="J70" s="65"/>
      <c r="K70" s="93">
        <f t="shared" si="1"/>
        <v>-0.19999999999999929</v>
      </c>
      <c r="P70" s="1"/>
    </row>
    <row r="71" spans="1:16">
      <c r="A71" s="62">
        <v>2.1</v>
      </c>
      <c r="B71" s="63" t="s">
        <v>16</v>
      </c>
      <c r="C71" s="113">
        <v>11.6</v>
      </c>
      <c r="D71" s="114">
        <v>11.5</v>
      </c>
      <c r="E71" s="114">
        <v>11.3</v>
      </c>
      <c r="F71" s="115"/>
      <c r="G71" s="255">
        <v>10.997365677835312</v>
      </c>
      <c r="H71" s="256">
        <v>10.696899638061433</v>
      </c>
      <c r="I71" s="84"/>
      <c r="J71" s="65"/>
      <c r="K71" s="93">
        <f t="shared" si="1"/>
        <v>-0.19999999999999929</v>
      </c>
      <c r="P71" s="1"/>
    </row>
    <row r="72" spans="1:16">
      <c r="A72" s="62">
        <v>2.2000000000000002</v>
      </c>
      <c r="B72" s="63" t="s">
        <v>17</v>
      </c>
      <c r="C72" s="113">
        <v>11.4</v>
      </c>
      <c r="D72" s="114">
        <v>11.9</v>
      </c>
      <c r="E72" s="114">
        <v>11.8</v>
      </c>
      <c r="F72" s="115"/>
      <c r="G72" s="255">
        <v>11.840329821457244</v>
      </c>
      <c r="H72" s="256">
        <v>11.0146468191866</v>
      </c>
      <c r="I72" s="84"/>
      <c r="J72" s="65"/>
      <c r="K72" s="93">
        <f t="shared" si="1"/>
        <v>-9.9999999999999645E-2</v>
      </c>
      <c r="P72" s="1"/>
    </row>
    <row r="73" spans="1:16">
      <c r="A73" s="62">
        <v>3</v>
      </c>
      <c r="B73" s="63" t="s">
        <v>23</v>
      </c>
      <c r="C73" s="151">
        <v>26000</v>
      </c>
      <c r="D73" s="152">
        <v>26000</v>
      </c>
      <c r="E73" s="152">
        <v>30000</v>
      </c>
      <c r="F73" s="123"/>
      <c r="G73" s="257">
        <v>30000</v>
      </c>
      <c r="H73" s="258">
        <v>34000</v>
      </c>
      <c r="I73" s="84"/>
      <c r="J73" s="65"/>
      <c r="K73" s="92">
        <f>E73/D73*100-100</f>
        <v>15.384615384615373</v>
      </c>
      <c r="P73" s="1"/>
    </row>
    <row r="74" spans="1:16">
      <c r="A74" s="62">
        <v>4</v>
      </c>
      <c r="B74" s="63" t="s">
        <v>25</v>
      </c>
      <c r="C74" s="151">
        <v>52380</v>
      </c>
      <c r="D74" s="152">
        <v>53662</v>
      </c>
      <c r="E74" s="152">
        <v>57190</v>
      </c>
      <c r="F74" s="123"/>
      <c r="G74" s="257">
        <v>59565</v>
      </c>
      <c r="H74" s="258">
        <v>66014</v>
      </c>
      <c r="I74" s="84"/>
      <c r="J74" s="65"/>
      <c r="K74" s="92">
        <f t="shared" ref="K74:K76" si="2">E74/D74*100-100</f>
        <v>6.5744847378032887</v>
      </c>
      <c r="P74" s="1"/>
    </row>
    <row r="75" spans="1:16">
      <c r="A75" s="62">
        <v>4.0999999999999996</v>
      </c>
      <c r="B75" s="63" t="s">
        <v>163</v>
      </c>
      <c r="C75" s="151">
        <v>47532</v>
      </c>
      <c r="D75" s="152">
        <v>48459</v>
      </c>
      <c r="E75" s="152">
        <v>51858</v>
      </c>
      <c r="F75" s="123"/>
      <c r="G75" s="257">
        <v>54482</v>
      </c>
      <c r="H75" s="258">
        <v>62198</v>
      </c>
      <c r="I75" s="84"/>
      <c r="J75" s="65"/>
      <c r="K75" s="92">
        <f t="shared" si="2"/>
        <v>7.0141769330774366</v>
      </c>
      <c r="P75" s="1"/>
    </row>
    <row r="76" spans="1:16" ht="15.75" thickBot="1">
      <c r="A76" s="62">
        <v>4.2</v>
      </c>
      <c r="B76" s="63" t="s">
        <v>24</v>
      </c>
      <c r="C76" s="151">
        <v>63084</v>
      </c>
      <c r="D76" s="152">
        <v>64389</v>
      </c>
      <c r="E76" s="152">
        <v>68508</v>
      </c>
      <c r="F76" s="123"/>
      <c r="G76" s="257">
        <v>70531</v>
      </c>
      <c r="H76" s="258">
        <v>74450</v>
      </c>
      <c r="I76" s="84"/>
      <c r="J76" s="65"/>
      <c r="K76" s="92">
        <f t="shared" si="2"/>
        <v>6.3970553976610915</v>
      </c>
      <c r="P76" s="1"/>
    </row>
    <row r="77" spans="1:16">
      <c r="A77" s="108"/>
      <c r="B77" s="100" t="s">
        <v>144</v>
      </c>
      <c r="C77" s="116"/>
      <c r="D77" s="117"/>
      <c r="E77" s="117"/>
      <c r="F77" s="117"/>
      <c r="G77" s="117"/>
      <c r="H77" s="117"/>
      <c r="I77" s="117"/>
      <c r="J77" s="117"/>
      <c r="K77" s="118"/>
      <c r="P77" s="1"/>
    </row>
    <row r="78" spans="1:16">
      <c r="A78" s="139"/>
      <c r="B78" s="63" t="s">
        <v>22</v>
      </c>
      <c r="C78" s="246">
        <v>1.41109</v>
      </c>
      <c r="D78" s="247">
        <v>1.62</v>
      </c>
      <c r="E78" s="247">
        <v>2</v>
      </c>
      <c r="F78" s="248">
        <v>6.7252027153006155</v>
      </c>
      <c r="G78" s="249">
        <v>3.0896898799999999</v>
      </c>
      <c r="H78" s="248">
        <v>7.8564828699999998</v>
      </c>
      <c r="I78" s="250">
        <v>3.910955</v>
      </c>
      <c r="J78" s="248">
        <v>7.0556099999999997</v>
      </c>
      <c r="K78" s="251">
        <v>6.7252027153006155</v>
      </c>
      <c r="P78" s="1"/>
    </row>
    <row r="79" spans="1:16">
      <c r="A79" s="139"/>
      <c r="B79" s="63" t="s">
        <v>30</v>
      </c>
      <c r="C79" s="246">
        <v>-0.80123</v>
      </c>
      <c r="D79" s="252">
        <v>-3.2639399999999998</v>
      </c>
      <c r="E79" s="252">
        <v>2.7204900492931792</v>
      </c>
      <c r="F79" s="253">
        <v>19.937537473012746</v>
      </c>
      <c r="G79" s="249">
        <v>5.628474889525803</v>
      </c>
      <c r="H79" s="248">
        <v>21.364987798167888</v>
      </c>
      <c r="I79" s="246"/>
      <c r="J79" s="248"/>
      <c r="K79" s="251">
        <v>2.7204900492931792</v>
      </c>
      <c r="P79" s="1"/>
    </row>
    <row r="80" spans="1:16">
      <c r="A80" s="139"/>
      <c r="B80" s="63" t="s">
        <v>31</v>
      </c>
      <c r="C80" s="246">
        <v>5.5001800000000003E-2</v>
      </c>
      <c r="D80" s="252">
        <v>-2.4986999999999999</v>
      </c>
      <c r="E80" s="252">
        <v>2.1480304246003676</v>
      </c>
      <c r="F80" s="253">
        <v>16.85630803921412</v>
      </c>
      <c r="G80" s="249">
        <v>4.0020938823829511</v>
      </c>
      <c r="H80" s="254">
        <v>19.419216375642677</v>
      </c>
      <c r="I80" s="246"/>
      <c r="J80" s="248"/>
      <c r="K80" s="251">
        <v>2.1480304246003676</v>
      </c>
      <c r="P80" s="1"/>
    </row>
    <row r="81" spans="1:16">
      <c r="A81" s="139"/>
      <c r="B81" s="63" t="s">
        <v>32</v>
      </c>
      <c r="C81" s="246">
        <v>-3.2441</v>
      </c>
      <c r="D81" s="252">
        <v>-5.2679</v>
      </c>
      <c r="E81" s="252">
        <v>6.2200923470901728</v>
      </c>
      <c r="F81" s="253">
        <v>27.999840648187195</v>
      </c>
      <c r="G81" s="249">
        <v>13.958594388479618</v>
      </c>
      <c r="H81" s="248">
        <v>24.164865313160554</v>
      </c>
      <c r="I81" s="246"/>
      <c r="J81" s="248"/>
      <c r="K81" s="251">
        <v>6.2200923470901728</v>
      </c>
      <c r="P81" s="1"/>
    </row>
    <row r="82" spans="1:16">
      <c r="A82" s="139"/>
      <c r="B82" s="63" t="s">
        <v>33</v>
      </c>
      <c r="C82" s="246">
        <v>-0.23361399999999999</v>
      </c>
      <c r="D82" s="252">
        <v>0.43780000000000002</v>
      </c>
      <c r="E82" s="252">
        <v>2.6800746002807898</v>
      </c>
      <c r="F82" s="253">
        <v>9.024411997695525</v>
      </c>
      <c r="G82" s="249">
        <v>4.9223609322417161</v>
      </c>
      <c r="H82" s="248">
        <v>6.7372884708190668</v>
      </c>
      <c r="I82" s="246"/>
      <c r="J82" s="248"/>
      <c r="K82" s="251">
        <v>2.6800746002807898</v>
      </c>
      <c r="P82" s="1"/>
    </row>
    <row r="83" spans="1:16" ht="15.75" thickBot="1">
      <c r="A83" s="139"/>
      <c r="B83" s="63" t="s">
        <v>34</v>
      </c>
      <c r="C83" s="246">
        <v>0.20329</v>
      </c>
      <c r="D83" s="252">
        <v>0.22</v>
      </c>
      <c r="E83" s="252">
        <v>1.789390350981261</v>
      </c>
      <c r="F83" s="253">
        <v>6.3786954871110524</v>
      </c>
      <c r="G83" s="249">
        <v>3.0540109467482353</v>
      </c>
      <c r="H83" s="248">
        <v>7.0268759559135816</v>
      </c>
      <c r="I83" s="246"/>
      <c r="J83" s="248"/>
      <c r="K83" s="251">
        <v>1.789390350981261</v>
      </c>
      <c r="P83" s="1"/>
    </row>
    <row r="84" spans="1:16">
      <c r="A84" s="108"/>
      <c r="B84" s="100" t="s">
        <v>145</v>
      </c>
      <c r="C84" s="116"/>
      <c r="D84" s="117"/>
      <c r="E84" s="117"/>
      <c r="F84" s="117"/>
      <c r="G84" s="117"/>
      <c r="H84" s="117"/>
      <c r="I84" s="117"/>
      <c r="J84" s="117"/>
      <c r="K84" s="118"/>
      <c r="P84" s="1"/>
    </row>
    <row r="85" spans="1:16" ht="15.75">
      <c r="A85" s="62">
        <v>1</v>
      </c>
      <c r="B85" s="64" t="s">
        <v>35</v>
      </c>
      <c r="C85" s="227">
        <v>1094</v>
      </c>
      <c r="D85" s="227">
        <v>961</v>
      </c>
      <c r="E85" s="227">
        <v>1396</v>
      </c>
      <c r="F85" s="228">
        <v>1420</v>
      </c>
      <c r="G85" s="229">
        <v>356</v>
      </c>
      <c r="H85" s="229">
        <v>415</v>
      </c>
      <c r="I85" s="124"/>
      <c r="J85" s="125"/>
      <c r="K85" s="126">
        <f>F85/E85*100-100</f>
        <v>1.7191977077363845</v>
      </c>
      <c r="P85" s="1"/>
    </row>
    <row r="86" spans="1:16">
      <c r="A86" s="81">
        <v>2</v>
      </c>
      <c r="B86" s="64" t="s">
        <v>19</v>
      </c>
      <c r="C86" s="153">
        <v>947910.16491961642</v>
      </c>
      <c r="D86" s="154">
        <v>877217.07544400007</v>
      </c>
      <c r="E86" s="154">
        <v>1169487.0416993964</v>
      </c>
      <c r="F86" s="281">
        <v>1437165.1865063498</v>
      </c>
      <c r="G86" s="282">
        <v>348241.21335900627</v>
      </c>
      <c r="H86" s="283">
        <v>375745.42236811388</v>
      </c>
      <c r="I86" s="284">
        <v>105988.13531344059</v>
      </c>
      <c r="J86" s="285">
        <v>107818.07224052752</v>
      </c>
      <c r="K86" s="286">
        <v>22.888508830160873</v>
      </c>
      <c r="P86" s="1"/>
    </row>
    <row r="87" spans="1:16">
      <c r="A87" s="81">
        <v>2.1</v>
      </c>
      <c r="B87" s="64" t="s">
        <v>20</v>
      </c>
      <c r="C87" s="153">
        <v>298791.80822273</v>
      </c>
      <c r="D87" s="154">
        <v>271955.03348699998</v>
      </c>
      <c r="E87" s="154">
        <v>368769.22219301003</v>
      </c>
      <c r="F87" s="287">
        <v>486784.26179137063</v>
      </c>
      <c r="G87" s="288">
        <v>103169.67901535</v>
      </c>
      <c r="H87" s="285">
        <v>120545.19722986</v>
      </c>
      <c r="I87" s="289">
        <v>37291.003827349996</v>
      </c>
      <c r="J87" s="285">
        <v>38335.735447419604</v>
      </c>
      <c r="K87" s="286">
        <v>32.002410314110421</v>
      </c>
      <c r="P87" s="1"/>
    </row>
    <row r="88" spans="1:16">
      <c r="A88" s="81">
        <v>2.2000000000000002</v>
      </c>
      <c r="B88" s="64" t="s">
        <v>21</v>
      </c>
      <c r="C88" s="153">
        <v>649118.35669688648</v>
      </c>
      <c r="D88" s="154">
        <v>605262.04195700004</v>
      </c>
      <c r="E88" s="154">
        <v>800717.81950638653</v>
      </c>
      <c r="F88" s="287">
        <v>950380.92471497913</v>
      </c>
      <c r="G88" s="290">
        <v>245071.53434365627</v>
      </c>
      <c r="H88" s="291">
        <v>255200.22513825385</v>
      </c>
      <c r="I88" s="289">
        <v>68697.131486090599</v>
      </c>
      <c r="J88" s="285">
        <v>69482.336793107912</v>
      </c>
      <c r="K88" s="286">
        <v>18.691117090519398</v>
      </c>
      <c r="P88" s="1"/>
    </row>
    <row r="89" spans="1:16">
      <c r="A89" s="62">
        <v>3</v>
      </c>
      <c r="B89" s="64" t="s">
        <v>178</v>
      </c>
      <c r="C89" s="230">
        <v>162342</v>
      </c>
      <c r="D89" s="230">
        <v>166386</v>
      </c>
      <c r="E89" s="230">
        <v>181549</v>
      </c>
      <c r="F89" s="230"/>
      <c r="G89" s="231"/>
      <c r="H89" s="231"/>
      <c r="I89" s="218"/>
      <c r="J89" s="232"/>
      <c r="K89" s="233"/>
      <c r="P89" s="1"/>
    </row>
    <row r="90" spans="1:16">
      <c r="A90" s="62">
        <v>3.1</v>
      </c>
      <c r="B90" s="64" t="s">
        <v>179</v>
      </c>
      <c r="C90" s="230">
        <v>17508</v>
      </c>
      <c r="D90" s="230">
        <v>17319</v>
      </c>
      <c r="E90" s="230">
        <v>29152</v>
      </c>
      <c r="F90" s="230"/>
      <c r="G90" s="231"/>
      <c r="H90" s="231"/>
      <c r="I90" s="218"/>
      <c r="J90" s="232"/>
      <c r="K90" s="233"/>
      <c r="P90" s="1"/>
    </row>
    <row r="91" spans="1:16">
      <c r="A91" s="62">
        <v>4</v>
      </c>
      <c r="B91" s="64" t="s">
        <v>149</v>
      </c>
      <c r="C91" s="230">
        <v>1405</v>
      </c>
      <c r="D91" s="230">
        <v>1469</v>
      </c>
      <c r="E91" s="234">
        <v>1457</v>
      </c>
      <c r="F91" s="234">
        <v>1580</v>
      </c>
      <c r="G91" s="230"/>
      <c r="H91" s="230"/>
      <c r="I91" s="230"/>
      <c r="J91" s="230"/>
      <c r="K91" s="233">
        <f>F91/E91*100-100</f>
        <v>8.4420041180507894</v>
      </c>
      <c r="P91" s="1"/>
    </row>
    <row r="92" spans="1:16">
      <c r="A92" s="62">
        <v>5</v>
      </c>
      <c r="B92" s="64" t="s">
        <v>150</v>
      </c>
      <c r="C92" s="230">
        <v>3253419</v>
      </c>
      <c r="D92" s="230">
        <v>1605444</v>
      </c>
      <c r="E92" s="230">
        <v>3186072</v>
      </c>
      <c r="F92" s="230">
        <v>3831329</v>
      </c>
      <c r="G92" s="231"/>
      <c r="H92" s="235"/>
      <c r="I92" s="230"/>
      <c r="J92" s="230"/>
      <c r="K92" s="233">
        <f t="shared" ref="K92:K101" si="3">F92/E92*100-100</f>
        <v>20.252429951363311</v>
      </c>
      <c r="L92" s="3"/>
      <c r="P92" s="1"/>
    </row>
    <row r="93" spans="1:16">
      <c r="A93" s="62">
        <v>5.0999999999999996</v>
      </c>
      <c r="B93" s="64" t="s">
        <v>151</v>
      </c>
      <c r="C93" s="230">
        <v>1103905</v>
      </c>
      <c r="D93" s="230">
        <v>800028</v>
      </c>
      <c r="E93" s="230">
        <v>1155185</v>
      </c>
      <c r="F93" s="230">
        <v>1339177</v>
      </c>
      <c r="G93" s="231"/>
      <c r="H93" s="235"/>
      <c r="I93" s="230"/>
      <c r="J93" s="230"/>
      <c r="K93" s="233">
        <f t="shared" si="3"/>
        <v>15.927492133294678</v>
      </c>
      <c r="L93" s="32"/>
      <c r="M93" s="31"/>
      <c r="N93" s="31"/>
      <c r="O93" s="31"/>
      <c r="P93" s="30"/>
    </row>
    <row r="94" spans="1:16">
      <c r="A94" s="62">
        <v>5.2</v>
      </c>
      <c r="B94" s="64" t="s">
        <v>152</v>
      </c>
      <c r="C94" s="230">
        <v>2149514</v>
      </c>
      <c r="D94" s="230">
        <v>805416</v>
      </c>
      <c r="E94" s="230">
        <v>2030887</v>
      </c>
      <c r="F94" s="230">
        <v>2492152</v>
      </c>
      <c r="G94" s="231"/>
      <c r="H94" s="235"/>
      <c r="I94" s="230"/>
      <c r="J94" s="230"/>
      <c r="K94" s="233">
        <f t="shared" si="3"/>
        <v>22.71248966584551</v>
      </c>
      <c r="L94" s="32"/>
      <c r="M94" s="31"/>
      <c r="N94" s="31"/>
      <c r="O94" s="31"/>
      <c r="P94" s="30"/>
    </row>
    <row r="95" spans="1:16">
      <c r="A95" s="62">
        <v>6</v>
      </c>
      <c r="B95" s="64" t="s">
        <v>153</v>
      </c>
      <c r="C95" s="230">
        <v>1253496</v>
      </c>
      <c r="D95" s="230">
        <v>665180</v>
      </c>
      <c r="E95" s="230">
        <v>1230916</v>
      </c>
      <c r="F95" s="230">
        <v>1569982</v>
      </c>
      <c r="G95" s="231"/>
      <c r="H95" s="235"/>
      <c r="I95" s="230"/>
      <c r="J95" s="230"/>
      <c r="K95" s="233">
        <f t="shared" si="3"/>
        <v>27.545827660051543</v>
      </c>
      <c r="P95" s="1"/>
    </row>
    <row r="96" spans="1:16">
      <c r="A96" s="62">
        <v>6.1</v>
      </c>
      <c r="B96" s="64" t="s">
        <v>154</v>
      </c>
      <c r="C96" s="230">
        <v>468787</v>
      </c>
      <c r="D96" s="230">
        <v>371523</v>
      </c>
      <c r="E96" s="230">
        <v>545835</v>
      </c>
      <c r="F96" s="230">
        <v>683467</v>
      </c>
      <c r="G96" s="231"/>
      <c r="H96" s="235"/>
      <c r="I96" s="230"/>
      <c r="J96" s="230"/>
      <c r="K96" s="233">
        <f t="shared" si="3"/>
        <v>25.2149459085621</v>
      </c>
      <c r="L96" s="30"/>
      <c r="M96" s="31"/>
      <c r="N96" s="31"/>
      <c r="O96" s="31"/>
      <c r="P96" s="30"/>
    </row>
    <row r="97" spans="1:16">
      <c r="A97" s="62">
        <v>6.2</v>
      </c>
      <c r="B97" s="64" t="s">
        <v>155</v>
      </c>
      <c r="C97" s="230">
        <v>784709</v>
      </c>
      <c r="D97" s="230">
        <v>293657</v>
      </c>
      <c r="E97" s="230">
        <v>685081</v>
      </c>
      <c r="F97" s="230">
        <v>886515</v>
      </c>
      <c r="G97" s="231"/>
      <c r="H97" s="235"/>
      <c r="I97" s="230"/>
      <c r="J97" s="230"/>
      <c r="K97" s="233">
        <f t="shared" si="3"/>
        <v>29.40294651289409</v>
      </c>
      <c r="L97" s="30"/>
      <c r="M97" s="31"/>
      <c r="N97" s="31"/>
      <c r="O97" s="31"/>
      <c r="P97" s="30"/>
    </row>
    <row r="98" spans="1:16">
      <c r="A98" s="58">
        <v>7</v>
      </c>
      <c r="B98" s="64" t="s">
        <v>156</v>
      </c>
      <c r="C98" s="230">
        <v>24285202</v>
      </c>
      <c r="D98" s="230">
        <v>10963309</v>
      </c>
      <c r="E98" s="230">
        <v>19239505</v>
      </c>
      <c r="F98" s="230">
        <v>26416445</v>
      </c>
      <c r="G98" s="231"/>
      <c r="H98" s="231"/>
      <c r="I98" s="236">
        <v>952850</v>
      </c>
      <c r="J98" s="236">
        <v>1388267</v>
      </c>
      <c r="K98" s="233">
        <f>F98/E98*100-100</f>
        <v>37.303142674408718</v>
      </c>
      <c r="P98" s="1"/>
    </row>
    <row r="99" spans="1:16">
      <c r="A99" s="58">
        <v>8</v>
      </c>
      <c r="B99" s="64" t="s">
        <v>28</v>
      </c>
      <c r="C99" s="230">
        <v>5697729</v>
      </c>
      <c r="D99" s="230">
        <v>2761599</v>
      </c>
      <c r="E99" s="230">
        <v>3928030</v>
      </c>
      <c r="F99" s="230">
        <v>5465802</v>
      </c>
      <c r="G99" s="231"/>
      <c r="H99" s="231"/>
      <c r="I99" s="236">
        <v>257954</v>
      </c>
      <c r="J99" s="236">
        <v>385921</v>
      </c>
      <c r="K99" s="233">
        <f t="shared" si="3"/>
        <v>39.148682672993857</v>
      </c>
      <c r="P99" s="1"/>
    </row>
    <row r="100" spans="1:16">
      <c r="A100" s="58">
        <v>9</v>
      </c>
      <c r="B100" s="64" t="s">
        <v>29</v>
      </c>
      <c r="C100" s="230">
        <v>5921750</v>
      </c>
      <c r="D100" s="230">
        <v>2906828</v>
      </c>
      <c r="E100" s="230">
        <v>4190786</v>
      </c>
      <c r="F100" s="230">
        <v>5882007</v>
      </c>
      <c r="G100" s="231"/>
      <c r="H100" s="231"/>
      <c r="I100" s="236">
        <v>293703</v>
      </c>
      <c r="J100" s="236">
        <v>389654</v>
      </c>
      <c r="K100" s="233">
        <f t="shared" si="3"/>
        <v>40.355699384315983</v>
      </c>
      <c r="P100" s="1"/>
    </row>
    <row r="101" spans="1:16">
      <c r="A101" s="58">
        <v>10</v>
      </c>
      <c r="B101" s="64" t="s">
        <v>157</v>
      </c>
      <c r="C101" s="230">
        <v>6406038</v>
      </c>
      <c r="D101" s="230">
        <v>2657818</v>
      </c>
      <c r="E101" s="230">
        <v>5688649</v>
      </c>
      <c r="F101" s="230">
        <v>7543817</v>
      </c>
      <c r="G101" s="231"/>
      <c r="H101" s="231"/>
      <c r="I101" s="236">
        <v>200997</v>
      </c>
      <c r="J101" s="236">
        <v>309325</v>
      </c>
      <c r="K101" s="233">
        <f t="shared" si="3"/>
        <v>32.611750171262088</v>
      </c>
      <c r="P101" s="1"/>
    </row>
    <row r="102" spans="1:16">
      <c r="A102" s="58">
        <v>11</v>
      </c>
      <c r="B102" s="64" t="s">
        <v>146</v>
      </c>
      <c r="C102" s="230">
        <v>6259685</v>
      </c>
      <c r="D102" s="230">
        <v>2637064</v>
      </c>
      <c r="E102" s="230">
        <v>5432040</v>
      </c>
      <c r="F102" s="230">
        <v>7524819</v>
      </c>
      <c r="G102" s="231"/>
      <c r="H102" s="231"/>
      <c r="I102" s="236">
        <v>200196</v>
      </c>
      <c r="J102" s="236">
        <v>303367</v>
      </c>
      <c r="K102" s="233">
        <f>F102/E102*100-100</f>
        <v>38.526575651136596</v>
      </c>
      <c r="P102" s="1"/>
    </row>
    <row r="103" spans="1:16">
      <c r="A103" s="71">
        <v>12</v>
      </c>
      <c r="B103" s="64" t="s">
        <v>36</v>
      </c>
      <c r="C103" s="237">
        <v>175.6102960166271</v>
      </c>
      <c r="D103" s="238">
        <v>190.65243073482696</v>
      </c>
      <c r="E103" s="239">
        <v>212.37174218711965</v>
      </c>
      <c r="F103" s="240"/>
      <c r="G103" s="230"/>
      <c r="H103" s="230"/>
      <c r="I103" s="230"/>
      <c r="J103" s="230"/>
      <c r="K103" s="233"/>
      <c r="P103" s="1"/>
    </row>
    <row r="104" spans="1:16">
      <c r="A104" s="71">
        <v>12.4</v>
      </c>
      <c r="B104" s="64" t="s">
        <v>37</v>
      </c>
      <c r="C104" s="243">
        <v>7.1821233997023848</v>
      </c>
      <c r="D104" s="244">
        <v>5.647159934425094</v>
      </c>
      <c r="E104" s="245">
        <v>6.6580946680832414</v>
      </c>
      <c r="F104" s="242"/>
      <c r="G104" s="230"/>
      <c r="H104" s="230"/>
      <c r="I104" s="230"/>
      <c r="J104" s="230"/>
      <c r="K104" s="233"/>
      <c r="P104" s="1"/>
    </row>
    <row r="105" spans="1:16">
      <c r="A105" s="71">
        <v>13</v>
      </c>
      <c r="B105" s="64" t="s">
        <v>38</v>
      </c>
      <c r="C105" s="240">
        <v>97.830584654865035</v>
      </c>
      <c r="D105" s="240">
        <v>98.171283627984593</v>
      </c>
      <c r="E105" s="241">
        <v>98.418541388162353</v>
      </c>
      <c r="F105" s="240">
        <v>98.7</v>
      </c>
      <c r="G105" s="230"/>
      <c r="H105" s="230"/>
      <c r="I105" s="230"/>
      <c r="J105" s="230"/>
      <c r="K105" s="233">
        <v>0.28598128753765195</v>
      </c>
      <c r="P105" s="1"/>
    </row>
    <row r="106" spans="1:16" ht="15.75" thickBot="1">
      <c r="A106" s="72">
        <v>14</v>
      </c>
      <c r="B106" s="97" t="s">
        <v>158</v>
      </c>
      <c r="C106" s="240">
        <v>38.299999999999997</v>
      </c>
      <c r="D106" s="240">
        <v>36.6</v>
      </c>
      <c r="E106" s="240"/>
      <c r="F106" s="240"/>
      <c r="G106" s="230"/>
      <c r="H106" s="230"/>
      <c r="I106" s="230"/>
      <c r="J106" s="230"/>
      <c r="K106" s="233"/>
      <c r="L106" s="30"/>
      <c r="M106" s="31"/>
      <c r="N106" s="31"/>
      <c r="O106" s="31"/>
      <c r="P106" s="30"/>
    </row>
    <row r="107" spans="1:16">
      <c r="A107" s="42"/>
      <c r="B107" s="56" t="s">
        <v>166</v>
      </c>
      <c r="C107" s="120"/>
      <c r="D107" s="119"/>
      <c r="E107" s="119"/>
      <c r="F107" s="119"/>
      <c r="G107" s="40"/>
      <c r="H107" s="41"/>
      <c r="I107" s="36"/>
      <c r="J107" s="34"/>
      <c r="K107" s="36"/>
      <c r="L107" s="34"/>
      <c r="M107" s="36"/>
      <c r="N107" s="36"/>
      <c r="O107" s="36"/>
      <c r="P107" s="34"/>
    </row>
    <row r="108" spans="1:16">
      <c r="A108" s="42"/>
      <c r="B108" s="155" t="s">
        <v>171</v>
      </c>
      <c r="C108" s="120"/>
      <c r="D108" s="120"/>
      <c r="E108" s="120"/>
      <c r="F108" s="120"/>
      <c r="G108" s="40"/>
      <c r="H108" s="41"/>
      <c r="I108" s="36"/>
      <c r="J108" s="34"/>
      <c r="K108" s="36"/>
      <c r="L108" s="34"/>
      <c r="M108" s="36"/>
      <c r="N108" s="36"/>
      <c r="O108" s="36"/>
      <c r="P108" s="34"/>
    </row>
    <row r="109" spans="1:16">
      <c r="A109"/>
      <c r="B109" s="155" t="s">
        <v>183</v>
      </c>
      <c r="C109"/>
      <c r="D109"/>
      <c r="E109" s="120"/>
      <c r="F109" s="120"/>
      <c r="G109" s="40"/>
      <c r="H109" s="40"/>
      <c r="P109" s="1"/>
    </row>
    <row r="110" spans="1:16">
      <c r="A110" s="42">
        <v>12</v>
      </c>
      <c r="B110" s="155" t="s">
        <v>205</v>
      </c>
      <c r="C110" s="43"/>
      <c r="D110"/>
      <c r="E110" s="121"/>
      <c r="F110" s="121"/>
      <c r="G110" s="40"/>
      <c r="H110" s="40"/>
      <c r="P110" s="1"/>
    </row>
    <row r="111" spans="1:16">
      <c r="A111" s="42">
        <v>12.4</v>
      </c>
      <c r="B111" s="155" t="s">
        <v>206</v>
      </c>
      <c r="C111" s="43"/>
      <c r="D111"/>
      <c r="G111" s="40"/>
      <c r="H111" s="40"/>
      <c r="P111" s="1"/>
    </row>
    <row r="112" spans="1:16">
      <c r="A112" s="42"/>
      <c r="B112" s="155" t="s">
        <v>207</v>
      </c>
      <c r="C112" s="122"/>
      <c r="D112" s="122"/>
      <c r="G112" s="40"/>
      <c r="H112" s="40"/>
      <c r="P112" s="1"/>
    </row>
    <row r="113" spans="1:8">
      <c r="A113" s="42"/>
      <c r="B113" s="42"/>
      <c r="C113" s="122"/>
      <c r="D113" s="122"/>
      <c r="G113" s="40"/>
      <c r="H113" s="40"/>
    </row>
  </sheetData>
  <customSheetViews>
    <customSheetView guid="{FDEA6F19-CA65-4E40-A488-F70B61AD81C1}" scale="80" showGridLines="0">
      <pane xSplit="2" ySplit="3" topLeftCell="C4" activePane="bottomRight" state="frozen"/>
      <selection pane="bottomRight" activeCell="B2" sqref="B2:B3"/>
      <pageMargins left="0.7" right="0.7" top="0.75" bottom="0.75" header="0.3" footer="0.3"/>
      <pageSetup orientation="portrait" r:id="rId1"/>
    </customSheetView>
    <customSheetView guid="{FF922F6A-8155-4489-A398-7A9C91693B39}" scale="80">
      <pane xSplit="2" ySplit="3" topLeftCell="C40" activePane="bottomRight" state="frozen"/>
      <selection pane="bottomRight" activeCell="G40" sqref="G40:I49"/>
      <pageMargins left="0.7" right="0.7" top="0.75" bottom="0.75" header="0.3" footer="0.3"/>
      <pageSetup orientation="portrait" r:id="rId2"/>
    </customSheetView>
    <customSheetView guid="{107848C0-865E-4B97-A1FE-008C1D944D56}" scale="60">
      <selection activeCell="B2" sqref="B2"/>
      <pageMargins left="0.7" right="0.7" top="0.75" bottom="0.75" header="0.3" footer="0.3"/>
      <pageSetup orientation="portrait" r:id="rId3"/>
    </customSheetView>
    <customSheetView guid="{43DBEEED-1CD1-4FA6-96DE-36365D64252A}" scale="90">
      <selection activeCell="K5" sqref="K5:K10"/>
      <pageMargins left="0.7" right="0.7" top="0.75" bottom="0.75" header="0.3" footer="0.3"/>
      <pageSetup orientation="portrait" r:id="rId4"/>
    </customSheetView>
    <customSheetView guid="{8A54BF65-0CE7-47F1-8250-3869C20CF099}" topLeftCell="A60">
      <selection activeCell="B74" sqref="B74"/>
      <pageMargins left="0.7" right="0.7" top="0.75" bottom="0.75" header="0.3" footer="0.3"/>
      <pageSetup orientation="portrait" r:id="rId5"/>
    </customSheetView>
    <customSheetView guid="{CCE8BCED-A5EB-4F35-9F63-3518A35E7734}" scale="80">
      <pane xSplit="2" ySplit="1" topLeftCell="C31" activePane="bottomRight" state="frozen"/>
      <selection pane="bottomRight" activeCell="B42" sqref="B42:I42"/>
      <pageMargins left="0.7" right="0.7" top="0.75" bottom="0.75" header="0.3" footer="0.3"/>
      <pageSetup orientation="portrait" r:id="rId6"/>
    </customSheetView>
    <customSheetView guid="{4C8B2085-1FB0-43DE-B755-1C7E8BFAFD80}" scale="80">
      <pane xSplit="2" ySplit="1" topLeftCell="C23" activePane="bottomRight" state="frozen"/>
      <selection pane="bottomRight" activeCell="B27" sqref="B27"/>
      <pageMargins left="0.7" right="0.7" top="0.75" bottom="0.75" header="0.3" footer="0.3"/>
      <pageSetup orientation="portrait" r:id="rId7"/>
    </customSheetView>
    <customSheetView guid="{FB741687-1A58-4F80-85D5-1E7CB69F6634}" scale="80">
      <selection activeCell="F3" sqref="F3"/>
      <pageMargins left="0.7" right="0.7" top="0.75" bottom="0.75" header="0.3" footer="0.3"/>
    </customSheetView>
    <customSheetView guid="{414319D9-DBE1-4B8F-ACBE-CF950FF854FD}" scale="80" topLeftCell="A19">
      <selection activeCell="C23" sqref="C23"/>
      <pageMargins left="0.7" right="0.7" top="0.75" bottom="0.75" header="0.3" footer="0.3"/>
    </customSheetView>
    <customSheetView guid="{AF367BEB-BD8A-43D4-A793-E06486337066}" topLeftCell="A52">
      <selection activeCell="B68" sqref="B68"/>
      <pageMargins left="0.7" right="0.7" top="0.75" bottom="0.75" header="0.3" footer="0.3"/>
      <pageSetup orientation="portrait" verticalDpi="0" r:id="rId8"/>
    </customSheetView>
    <customSheetView guid="{CE79AB2F-9AFA-43D1-AC9A-2D3C040E30E0}" topLeftCell="A45">
      <selection activeCell="K61" sqref="K61"/>
      <pageMargins left="0.7" right="0.7" top="0.75" bottom="0.75" header="0.3" footer="0.3"/>
      <pageSetup orientation="portrait" verticalDpi="0" r:id="rId9"/>
    </customSheetView>
    <customSheetView guid="{4CCD3BFE-31BA-44B1-AE21-FC20FC1B3C68}" scale="80" topLeftCell="A34">
      <selection activeCell="E55" sqref="E55"/>
      <pageMargins left="0.7" right="0.7" top="0.75" bottom="0.75" header="0.3" footer="0.3"/>
    </customSheetView>
    <customSheetView guid="{668C4098-305E-43E0-AA2E-37D8A90FEF0E}" scale="80" topLeftCell="A47">
      <selection activeCell="F55" sqref="F55"/>
      <pageMargins left="0.7" right="0.7" top="0.75" bottom="0.75" header="0.3" footer="0.3"/>
      <pageSetup orientation="portrait" r:id="rId10"/>
    </customSheetView>
    <customSheetView guid="{1612F140-F57E-40B6-A90F-BFE30BBC5C02}" scale="70">
      <selection activeCell="L91" sqref="L91"/>
      <pageMargins left="0.7" right="0.7" top="0.75" bottom="0.75" header="0.3" footer="0.3"/>
      <pageSetup orientation="portrait" r:id="rId11"/>
    </customSheetView>
    <customSheetView guid="{5D95ADA9-4CAA-4CFA-A466-3A32A777730C}" scale="60">
      <selection activeCell="O6" sqref="O6"/>
      <pageMargins left="0.7" right="0.7" top="0.75" bottom="0.75" header="0.3" footer="0.3"/>
      <pageSetup orientation="portrait" r:id="rId12"/>
    </customSheetView>
  </customSheetViews>
  <mergeCells count="5">
    <mergeCell ref="B2:B3"/>
    <mergeCell ref="A2:A3"/>
    <mergeCell ref="C2:F2"/>
    <mergeCell ref="G2:H2"/>
    <mergeCell ref="I2:J2"/>
  </mergeCells>
  <pageMargins left="0.7" right="0.7" top="0.75" bottom="0.75" header="0.3" footer="0.3"/>
  <pageSetup scale="26" orientation="landscape" r:id="rId13"/>
  <legacyDrawing r:id="rId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9" sqref="B29:C29"/>
    </sheetView>
  </sheetViews>
  <sheetFormatPr defaultRowHeight="15"/>
  <cols>
    <col min="1" max="1" width="42.28515625" customWidth="1"/>
    <col min="2" max="2" width="22.85546875" customWidth="1"/>
  </cols>
  <sheetData/>
  <customSheetViews>
    <customSheetView guid="{FDEA6F19-CA65-4E40-A488-F70B61AD81C1}" state="hidden">
      <selection activeCell="B29" sqref="B29:C29"/>
      <pageMargins left="0.7" right="0.7" top="0.75" bottom="0.75" header="0.3" footer="0.3"/>
      <pageSetup orientation="portrait" r:id="rId1"/>
    </customSheetView>
    <customSheetView guid="{FF922F6A-8155-4489-A398-7A9C91693B39}" state="hidden">
      <selection activeCell="B29" sqref="B29:C29"/>
      <pageMargins left="0.7" right="0.7" top="0.75" bottom="0.75" header="0.3" footer="0.3"/>
      <pageSetup orientation="portrait" r:id="rId2"/>
    </customSheetView>
    <customSheetView guid="{107848C0-865E-4B97-A1FE-008C1D944D56}" state="hidden">
      <selection activeCell="B29" sqref="B29:C29"/>
      <pageMargins left="0.7" right="0.7" top="0.75" bottom="0.75" header="0.3" footer="0.3"/>
      <pageSetup orientation="portrait" r:id="rId3"/>
    </customSheetView>
    <customSheetView guid="{43DBEEED-1CD1-4FA6-96DE-36365D64252A}" state="hidden">
      <selection activeCell="B29" sqref="B29:C29"/>
      <pageMargins left="0.7" right="0.7" top="0.75" bottom="0.75" header="0.3" footer="0.3"/>
      <pageSetup orientation="portrait" r:id="rId4"/>
    </customSheetView>
    <customSheetView guid="{8A54BF65-0CE7-47F1-8250-3869C20CF099}">
      <selection activeCell="A14" sqref="A14"/>
      <pageMargins left="0.7" right="0.7" top="0.75" bottom="0.75" header="0.3" footer="0.3"/>
    </customSheetView>
    <customSheetView guid="{CCE8BCED-A5EB-4F35-9F63-3518A35E7734}">
      <pageMargins left="0.7" right="0.7" top="0.75" bottom="0.75" header="0.3" footer="0.3"/>
    </customSheetView>
    <customSheetView guid="{4C8B2085-1FB0-43DE-B755-1C7E8BFAFD80}">
      <pageMargins left="0.7" right="0.7" top="0.75" bottom="0.75" header="0.3" footer="0.3"/>
    </customSheetView>
    <customSheetView guid="{FB741687-1A58-4F80-85D5-1E7CB69F6634}">
      <pageMargins left="0.7" right="0.7" top="0.75" bottom="0.75" header="0.3" footer="0.3"/>
    </customSheetView>
    <customSheetView guid="{AF367BEB-BD8A-43D4-A793-E06486337066}">
      <pageMargins left="0.7" right="0.7" top="0.75" bottom="0.75" header="0.3" footer="0.3"/>
    </customSheetView>
    <customSheetView guid="{CE79AB2F-9AFA-43D1-AC9A-2D3C040E30E0}">
      <selection activeCell="A14" sqref="A14"/>
      <pageMargins left="0.7" right="0.7" top="0.75" bottom="0.75" header="0.3" footer="0.3"/>
    </customSheetView>
    <customSheetView guid="{4CCD3BFE-31BA-44B1-AE21-FC20FC1B3C68}">
      <selection activeCell="H28" sqref="H28"/>
      <pageMargins left="0.7" right="0.7" top="0.75" bottom="0.75" header="0.3" footer="0.3"/>
    </customSheetView>
    <customSheetView guid="{668C4098-305E-43E0-AA2E-37D8A90FEF0E}" state="hidden">
      <selection activeCell="B29" sqref="B29:C29"/>
      <pageMargins left="0.7" right="0.7" top="0.75" bottom="0.75" header="0.3" footer="0.3"/>
      <pageSetup orientation="portrait" r:id="rId5"/>
    </customSheetView>
    <customSheetView guid="{1612F140-F57E-40B6-A90F-BFE30BBC5C02}" state="hidden">
      <selection activeCell="B29" sqref="B29:C29"/>
      <pageMargins left="0.7" right="0.7" top="0.75" bottom="0.75" header="0.3" footer="0.3"/>
      <pageSetup orientation="portrait" r:id="rId6"/>
    </customSheetView>
    <customSheetView guid="{5D95ADA9-4CAA-4CFA-A466-3A32A777730C}" state="hidden">
      <selection activeCell="B29" sqref="B29:C29"/>
      <pageMargins left="0.7" right="0.7" top="0.75" bottom="0.75" header="0.3" footer="0.3"/>
      <pageSetup orientation="portrait" r:id="rId7"/>
    </customSheetView>
  </customSheetViews>
  <pageMargins left="0.7" right="0.7" top="0.75" bottom="0.75" header="0.3" footer="0.3"/>
  <pageSetup orientation="portrait"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15"/>
  <sheetViews>
    <sheetView workbookViewId="0">
      <selection activeCell="E8" sqref="E8"/>
    </sheetView>
  </sheetViews>
  <sheetFormatPr defaultRowHeight="15"/>
  <sheetData>
    <row r="6" spans="1:13">
      <c r="B6" s="48">
        <v>2018</v>
      </c>
      <c r="C6" s="49">
        <v>2018</v>
      </c>
      <c r="D6" s="49">
        <v>2018</v>
      </c>
      <c r="E6" s="48">
        <v>2019</v>
      </c>
      <c r="F6" s="49">
        <v>2019</v>
      </c>
      <c r="G6" s="49">
        <v>2019</v>
      </c>
      <c r="H6" s="48">
        <v>2020</v>
      </c>
      <c r="I6" s="49">
        <v>2020</v>
      </c>
      <c r="J6" s="49">
        <v>2020</v>
      </c>
      <c r="K6" s="48">
        <v>2021</v>
      </c>
      <c r="L6" s="49">
        <v>2021</v>
      </c>
      <c r="M6" s="49">
        <v>2021</v>
      </c>
    </row>
    <row r="7" spans="1:13">
      <c r="B7" s="45" t="s">
        <v>180</v>
      </c>
      <c r="C7" s="46" t="s">
        <v>181</v>
      </c>
      <c r="D7" s="47" t="s">
        <v>182</v>
      </c>
      <c r="E7" s="45" t="s">
        <v>180</v>
      </c>
      <c r="F7" s="46" t="s">
        <v>181</v>
      </c>
      <c r="G7" s="47" t="s">
        <v>182</v>
      </c>
      <c r="H7" s="45" t="s">
        <v>180</v>
      </c>
      <c r="I7" s="46" t="s">
        <v>181</v>
      </c>
      <c r="J7" s="47" t="s">
        <v>182</v>
      </c>
      <c r="K7" s="45" t="s">
        <v>180</v>
      </c>
      <c r="L7" s="46" t="s">
        <v>181</v>
      </c>
      <c r="M7" s="47" t="s">
        <v>182</v>
      </c>
    </row>
    <row r="8" spans="1:13">
      <c r="B8" s="51">
        <v>77.361310944114493</v>
      </c>
      <c r="C8" s="52">
        <v>80.52344910572954</v>
      </c>
      <c r="D8" s="44">
        <v>78.886708754721298</v>
      </c>
      <c r="E8" s="51">
        <v>77.576111669556028</v>
      </c>
      <c r="F8" s="52">
        <v>80.64877417454602</v>
      </c>
      <c r="G8" s="50">
        <v>79.048781648118094</v>
      </c>
      <c r="H8" s="51">
        <v>75.219887955330094</v>
      </c>
      <c r="I8" s="52">
        <v>79.597623494095117</v>
      </c>
      <c r="J8" s="50">
        <v>77.337046242326707</v>
      </c>
      <c r="K8" s="51">
        <v>74.405174039579677</v>
      </c>
      <c r="L8" s="52">
        <v>78.725339582313978</v>
      </c>
      <c r="M8" s="50">
        <v>76.498042000925992</v>
      </c>
    </row>
    <row r="12" spans="1:13">
      <c r="D12" s="48">
        <v>2018</v>
      </c>
      <c r="E12" s="48">
        <v>2019</v>
      </c>
      <c r="F12" s="48">
        <v>2020</v>
      </c>
      <c r="G12" s="48">
        <v>2021</v>
      </c>
    </row>
    <row r="13" spans="1:13">
      <c r="A13" s="43"/>
      <c r="B13" s="43"/>
      <c r="C13" s="43"/>
      <c r="D13" s="54">
        <v>78.886708754721298</v>
      </c>
      <c r="E13" s="54">
        <v>79.048781648118094</v>
      </c>
      <c r="F13" s="54">
        <v>77.337046242326707</v>
      </c>
      <c r="G13" s="54">
        <v>76.498042000925992</v>
      </c>
      <c r="H13" s="43"/>
    </row>
    <row r="14" spans="1:13">
      <c r="A14" s="43"/>
      <c r="B14" s="43"/>
      <c r="C14" s="43"/>
      <c r="D14" s="53">
        <v>77.361310944114493</v>
      </c>
      <c r="E14" s="53">
        <v>77.576111669556028</v>
      </c>
      <c r="F14" s="53">
        <v>75.219887955330094</v>
      </c>
      <c r="G14" s="53">
        <v>74.405174039579677</v>
      </c>
      <c r="H14" s="43"/>
    </row>
    <row r="15" spans="1:13">
      <c r="A15" s="43"/>
      <c r="B15" s="43"/>
      <c r="C15" s="43"/>
      <c r="D15" s="52">
        <v>80.52344910572954</v>
      </c>
      <c r="E15" s="55">
        <v>80.64877417454602</v>
      </c>
      <c r="F15" s="55">
        <v>79.597623494095117</v>
      </c>
      <c r="G15" s="55">
        <v>78.725339582313978</v>
      </c>
      <c r="H15" s="43"/>
    </row>
  </sheetData>
  <customSheetViews>
    <customSheetView guid="{FDEA6F19-CA65-4E40-A488-F70B61AD81C1}">
      <selection activeCell="E8" sqref="E8"/>
      <pageMargins left="0.7" right="0.7" top="0.75" bottom="0.75" header="0.3" footer="0.3"/>
    </customSheetView>
    <customSheetView guid="{FF922F6A-8155-4489-A398-7A9C91693B39}">
      <selection activeCell="E8" sqref="E8"/>
      <pageMargins left="0.7" right="0.7" top="0.75" bottom="0.75" header="0.3" footer="0.3"/>
    </customSheetView>
    <customSheetView guid="{107848C0-865E-4B97-A1FE-008C1D944D56}">
      <selection activeCell="D13" sqref="D13:G15"/>
      <pageMargins left="0.7" right="0.7" top="0.75" bottom="0.75" header="0.3" footer="0.3"/>
    </customSheetView>
    <customSheetView guid="{43DBEEED-1CD1-4FA6-96DE-36365D64252A}">
      <selection activeCell="D13" sqref="D13:G15"/>
      <pageMargins left="0.7" right="0.7" top="0.75" bottom="0.75" header="0.3" footer="0.3"/>
    </customSheetView>
    <customSheetView guid="{668C4098-305E-43E0-AA2E-37D8A90FEF0E}">
      <selection activeCell="F8" sqref="F8"/>
      <pageMargins left="0.7" right="0.7" top="0.75" bottom="0.75" header="0.3" footer="0.3"/>
    </customSheetView>
    <customSheetView guid="{1612F140-F57E-40B6-A90F-BFE30BBC5C02}">
      <selection activeCell="E8" sqref="E8"/>
      <pageMargins left="0.7" right="0.7" top="0.75" bottom="0.75" header="0.3" footer="0.3"/>
    </customSheetView>
    <customSheetView guid="{5D95ADA9-4CAA-4CFA-A466-3A32A777730C}">
      <selection activeCell="E8" sqref="E8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Treguesit kryesor</vt:lpstr>
      <vt:lpstr>treguesit e rinj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inseldh</dc:creator>
  <cp:lastModifiedBy>Dorina Rizvanolli</cp:lastModifiedBy>
  <cp:lastPrinted>2023-04-19T11:29:13Z</cp:lastPrinted>
  <dcterms:created xsi:type="dcterms:W3CDTF">2020-04-15T12:51:15Z</dcterms:created>
  <dcterms:modified xsi:type="dcterms:W3CDTF">2023-04-19T13:24:26Z</dcterms:modified>
</cp:coreProperties>
</file>